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mbeddings/oleObject1.bin" ContentType="application/vnd.openxmlformats-officedocument.oleObject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1.52\gin\GIN\01_PROJETOS\42_UO_Urubici\Demolição Galpões\"/>
    </mc:Choice>
  </mc:AlternateContent>
  <bookViews>
    <workbookView xWindow="0" yWindow="0" windowWidth="28800" windowHeight="12312" tabRatio="858"/>
  </bookViews>
  <sheets>
    <sheet name="Sesc Urubici" sheetId="13" r:id="rId1"/>
    <sheet name="Cronograma Físico Finaceiro" sheetId="15" r:id="rId2"/>
  </sheets>
  <definedNames>
    <definedName name="_Toc125802296" localSheetId="0">'Sesc Urubici'!#REF!</definedName>
    <definedName name="_Toc245200266" localSheetId="0">'Sesc Urubici'!#REF!</definedName>
    <definedName name="_Toc369516210" localSheetId="0">'Sesc Urubici'!#REF!</definedName>
    <definedName name="_Toc369516211" localSheetId="0">'Sesc Urubici'!#REF!</definedName>
    <definedName name="_Toc372023634" localSheetId="0">'Sesc Urubici'!#REF!</definedName>
    <definedName name="_Toc41358450" localSheetId="0">'Sesc Urubici'!#REF!</definedName>
    <definedName name="_Toc59423573" localSheetId="0">'Sesc Urubici'!#REF!</definedName>
    <definedName name="_Toc66763267" localSheetId="0">'Sesc Urubici'!#REF!</definedName>
    <definedName name="_Toc66763268" localSheetId="0">'Sesc Urubici'!#REF!</definedName>
    <definedName name="_xlnm.Print_Area" localSheetId="0">'Sesc Urubici'!$B$1:$K$81</definedName>
    <definedName name="_xlnm.Print_Titles" localSheetId="0">'Sesc Urubici'!$19:$21</definedName>
  </definedNames>
  <calcPr calcId="162913"/>
</workbook>
</file>

<file path=xl/calcChain.xml><?xml version="1.0" encoding="utf-8"?>
<calcChain xmlns="http://schemas.openxmlformats.org/spreadsheetml/2006/main">
  <c r="H31" i="13" l="1"/>
  <c r="I31" i="13"/>
  <c r="K31" i="13" s="1"/>
  <c r="J31" i="13"/>
  <c r="H32" i="13"/>
  <c r="I32" i="13"/>
  <c r="J32" i="13"/>
  <c r="K32" i="13"/>
  <c r="H33" i="13"/>
  <c r="I33" i="13"/>
  <c r="J33" i="13"/>
  <c r="K33" i="13"/>
  <c r="H34" i="13"/>
  <c r="I34" i="13"/>
  <c r="K34" i="13" s="1"/>
  <c r="J34" i="13"/>
  <c r="H35" i="13"/>
  <c r="I35" i="13"/>
  <c r="J35" i="13"/>
  <c r="K35" i="13"/>
  <c r="H36" i="13"/>
  <c r="I36" i="13"/>
  <c r="J36" i="13"/>
  <c r="K36" i="13"/>
  <c r="B19" i="15" l="1"/>
  <c r="B18" i="15"/>
  <c r="B17" i="15"/>
  <c r="J26" i="13"/>
  <c r="I26" i="13"/>
  <c r="K26" i="13" s="1"/>
  <c r="H26" i="13"/>
  <c r="J25" i="13"/>
  <c r="I25" i="13"/>
  <c r="H25" i="13"/>
  <c r="K25" i="13" l="1"/>
  <c r="J41" i="13"/>
  <c r="I41" i="13"/>
  <c r="H41" i="13"/>
  <c r="K41" i="13" l="1"/>
  <c r="J37" i="13"/>
  <c r="I37" i="13"/>
  <c r="H37" i="13"/>
  <c r="J30" i="13"/>
  <c r="I30" i="13"/>
  <c r="I38" i="13" s="1"/>
  <c r="C18" i="15" s="1"/>
  <c r="H30" i="13"/>
  <c r="G18" i="15" l="1"/>
  <c r="J38" i="13"/>
  <c r="K37" i="13"/>
  <c r="K30" i="13"/>
  <c r="J39" i="13" l="1"/>
  <c r="D18" i="15"/>
  <c r="I42" i="13"/>
  <c r="C19" i="15" s="1"/>
  <c r="G19" i="15" l="1"/>
  <c r="I18" i="15"/>
  <c r="E18" i="15"/>
  <c r="J42" i="13"/>
  <c r="D19" i="15" s="1"/>
  <c r="I19" i="15" s="1"/>
  <c r="E19" i="15" l="1"/>
  <c r="J43" i="13"/>
  <c r="M19" i="15" l="1"/>
  <c r="K19" i="15" l="1"/>
  <c r="J24" i="13"/>
  <c r="J27" i="13" s="1"/>
  <c r="J47" i="13" s="1"/>
  <c r="I24" i="13"/>
  <c r="I27" i="13" s="1"/>
  <c r="I46" i="13" s="1"/>
  <c r="H24" i="13"/>
  <c r="K24" i="13" l="1"/>
  <c r="K18" i="15" l="1"/>
  <c r="C17" i="15" l="1"/>
  <c r="M18" i="15"/>
  <c r="C20" i="15" l="1"/>
  <c r="C22" i="15" s="1"/>
  <c r="G17" i="15"/>
  <c r="G22" i="15" s="1"/>
  <c r="J28" i="13"/>
  <c r="D17" i="15"/>
  <c r="D20" i="15" l="1"/>
  <c r="D23" i="15" s="1"/>
  <c r="I17" i="15"/>
  <c r="I23" i="15" s="1"/>
  <c r="H22" i="15"/>
  <c r="G25" i="15"/>
  <c r="J49" i="13"/>
  <c r="E59" i="13"/>
  <c r="E65" i="13" s="1"/>
  <c r="J23" i="15" l="1"/>
  <c r="I26" i="15"/>
  <c r="I29" i="15" s="1"/>
  <c r="J68" i="13"/>
  <c r="J76" i="13" s="1"/>
  <c r="M17" i="15"/>
  <c r="M23" i="15" s="1"/>
  <c r="M26" i="15" s="1"/>
  <c r="I30" i="15" l="1"/>
  <c r="J29" i="15"/>
  <c r="J30" i="15" s="1"/>
  <c r="N23" i="15"/>
  <c r="D26" i="15"/>
  <c r="K17" i="15" l="1"/>
  <c r="K22" i="15" s="1"/>
  <c r="K25" i="15" s="1"/>
  <c r="M29" i="15" l="1"/>
  <c r="C25" i="15"/>
  <c r="I67" i="13"/>
  <c r="J70" i="13" s="1"/>
  <c r="E17" i="15"/>
  <c r="E20" i="15" s="1"/>
  <c r="I75" i="13" l="1"/>
  <c r="J78" i="13" s="1"/>
  <c r="M30" i="15"/>
  <c r="L22" i="15"/>
  <c r="F19" i="15" l="1"/>
  <c r="F18" i="15"/>
  <c r="F17" i="15"/>
  <c r="F20" i="15" s="1"/>
  <c r="E27" i="15"/>
  <c r="N29" i="15" s="1"/>
  <c r="N30" i="15" s="1"/>
</calcChain>
</file>

<file path=xl/sharedStrings.xml><?xml version="1.0" encoding="utf-8"?>
<sst xmlns="http://schemas.openxmlformats.org/spreadsheetml/2006/main" count="139" uniqueCount="111">
  <si>
    <t>1.1</t>
  </si>
  <si>
    <t>QTDE.</t>
  </si>
  <si>
    <t>UNID.</t>
  </si>
  <si>
    <t>ORÇAMENTO DISCRIMINADO GLOBAL - MATERIAL E MÃO DE OBRA</t>
  </si>
  <si>
    <t>ÍTEM</t>
  </si>
  <si>
    <t xml:space="preserve">DISCRIMINAÇÃO </t>
  </si>
  <si>
    <t>MATER. UNIT. (R$)</t>
  </si>
  <si>
    <t>M.D.O. UNIT. (R$)</t>
  </si>
  <si>
    <t>MATER. TOTAL (R$)</t>
  </si>
  <si>
    <t>M.D.O. TOTAL (R$)</t>
  </si>
  <si>
    <t>TOTAL ÍTEM (R$)</t>
  </si>
  <si>
    <t>CUSTO DE MERCADO</t>
  </si>
  <si>
    <t>TOTAL UNIT. 
(R$)</t>
  </si>
  <si>
    <t>Profissional responsável pelo orçamento:</t>
  </si>
  <si>
    <t>Assinatura</t>
  </si>
  <si>
    <t>Data:</t>
  </si>
  <si>
    <t>2.1</t>
  </si>
  <si>
    <t>DESCRIÇÃO</t>
  </si>
  <si>
    <t>Fórmula para determinação do BDI (Conforme determinação do Acórdão 2.622/2013-TCU-Plenário)</t>
  </si>
  <si>
    <t>Garantia/Seguro (S)</t>
  </si>
  <si>
    <t>Risco ( R)</t>
  </si>
  <si>
    <t>Despesas Financeiras (CDB fev/15) (DF)</t>
  </si>
  <si>
    <t>Administração Central (AC)</t>
  </si>
  <si>
    <t>Lucro (L)</t>
  </si>
  <si>
    <t>Tributos (I)</t>
  </si>
  <si>
    <t>COFINS</t>
  </si>
  <si>
    <t>* Para determinação do BDI a ser aplicado deverá ser aplicada</t>
  </si>
  <si>
    <t>PIS</t>
  </si>
  <si>
    <t>a fórmula, utilizando os indice determinados na proposta.</t>
  </si>
  <si>
    <t>CPRB (Contribuição Previdenciária sobre a Receita Bruta)</t>
  </si>
  <si>
    <t>ISS</t>
  </si>
  <si>
    <t>BDI A SER APLICADO</t>
  </si>
  <si>
    <t>BDI APLICADO SOBRE O  TOTAL DE MATERIAL</t>
  </si>
  <si>
    <t>BDI APLICADO SOBRE O TOTAL DE MÃO DE OBRA</t>
  </si>
  <si>
    <t>VALOR TOTAL DO ORÇAMENTO</t>
  </si>
  <si>
    <t>VALOR TOTAL DA PROPOSTA</t>
  </si>
  <si>
    <t>VALOR TOTAL MATERIAL (Custo de mercado + BDI)</t>
  </si>
  <si>
    <t>VALOR TOTAL MÃO DE OBRA (Custo de mercado + BDI)</t>
  </si>
  <si>
    <t>Número de Registro no CREA ou CAU:</t>
  </si>
  <si>
    <t>Número da ART ou RRT:</t>
  </si>
  <si>
    <t>VALOR TOTAL MATERIAL (Custo de mercado)</t>
  </si>
  <si>
    <t>VALOR TOTAL MÃO DE OBRA (Custo de mercado)</t>
  </si>
  <si>
    <t>CRONOGRAMA FINANCEIRO</t>
  </si>
  <si>
    <r>
      <t>OBSERVAÇÕES:</t>
    </r>
    <r>
      <rPr>
        <sz val="10"/>
        <rFont val="Arial"/>
        <family val="2"/>
      </rPr>
      <t xml:space="preserve"> </t>
    </r>
  </si>
  <si>
    <t>CRONOGRAMA FÍSICO-FINANCEIRO - MODELO</t>
  </si>
  <si>
    <t xml:space="preserve">      PARCELA 01</t>
  </si>
  <si>
    <t xml:space="preserve">     MATERIAL</t>
  </si>
  <si>
    <t xml:space="preserve">  MÃO DE OBRA</t>
  </si>
  <si>
    <t>ITEM</t>
  </si>
  <si>
    <t>%</t>
  </si>
  <si>
    <t>(R$)</t>
  </si>
  <si>
    <t>A</t>
  </si>
  <si>
    <t>PRÉDIO PRINCIPAL</t>
  </si>
  <si>
    <t>Valor Total de Material com BDI</t>
  </si>
  <si>
    <t>Valor Total de Mão de Obra com BDI</t>
  </si>
  <si>
    <t xml:space="preserve">Valor Total do Orçamento </t>
  </si>
  <si>
    <t>Valor Total da Parcela/Percentual da Parcela</t>
  </si>
  <si>
    <t>Valor total Acumulado/Percentual Acumulado</t>
  </si>
  <si>
    <t>1 - As informações mínimas que deverão constar no Cronograma Físico Financeiro são:  - Valor e percentual</t>
  </si>
  <si>
    <t>de material e mão de obra referente a cada parcela, valor total da parcela, valor de material por parcela,</t>
  </si>
  <si>
    <t>valor de mão de obra por parcela, percentual referente a cada parcela em relação ao custo da Obra.</t>
  </si>
  <si>
    <t>2 - O Cronograma acima deverá ser apresentado utilizando papel timbrado da empresa;</t>
  </si>
  <si>
    <t>3 - Os itens elencados acima são referentes a obra ora em licitação, e servirão de referências para cotação.</t>
  </si>
  <si>
    <t>Subtotal</t>
  </si>
  <si>
    <t>unid</t>
  </si>
  <si>
    <t>PLANILHA ORÇAMENTÁRIA</t>
  </si>
  <si>
    <t xml:space="preserve">1 - As informações mínimas que deverão constar da planilha são: Númeração do Item, Discriminação, </t>
  </si>
  <si>
    <t xml:space="preserve">  Unidade,  Quantidade,  Custo Unitário do material,  Custo Unitário de Mão de Obra,  Custo total  do</t>
  </si>
  <si>
    <t xml:space="preserve">  Material por item, Custo total de Mão de Obra por Item, Subtotais de  Material, subtotais de Mão de</t>
  </si>
  <si>
    <t xml:space="preserve">  Obra, Total Geral de Material, Total Geral de Mão de Obra e Total Geral do Orçamento.</t>
  </si>
  <si>
    <t>2 - A Planilha orçamentária abaixo deverá ser apresentada utilizando papel timbrado da empresa;</t>
  </si>
  <si>
    <t>3 - Os Valores constantes na planilha deverão ser o valores de mercado, sem a aplicação do BDI;</t>
  </si>
  <si>
    <t xml:space="preserve">4 - O BDI deverá estar destacado ao final da tabela,  com o preenchimento dos campos  específicos, </t>
  </si>
  <si>
    <t>conforme abaixo. A composição do BDI aplicado deverá ser detalhada.</t>
  </si>
  <si>
    <t>5 - Os itens elencados abaixo são referentes a obra ora em licitação, e servirão de referências</t>
  </si>
  <si>
    <t xml:space="preserve">  para cotação. Os itens e quantidade, deverão ser adaptados e quantificados conforme memorial </t>
  </si>
  <si>
    <t xml:space="preserve">  descritivo desta licitação. Acréscimos e formatação da mesma são de responsabilidade da empresa.</t>
  </si>
  <si>
    <t>2.2</t>
  </si>
  <si>
    <t>3.1</t>
  </si>
  <si>
    <t>VALOR TOTAL MATERIAL (CUSTO DE MERCADO)</t>
  </si>
  <si>
    <t>VALOR TOTAL MÃO DE OBRA (CUSTO DE MERCADO)</t>
  </si>
  <si>
    <t>2.3</t>
  </si>
  <si>
    <t>h</t>
  </si>
  <si>
    <t>PLANILHA ORÇAMENTÁRIA - Demolição Galpões Sesc Urubici</t>
  </si>
  <si>
    <t>SERVIÇOS PRELIMINARES</t>
  </si>
  <si>
    <t>Anotação de Responsabilidade Técnica</t>
  </si>
  <si>
    <t>Placa da Obra</t>
  </si>
  <si>
    <t>Administração - Engenheiro Civil Pleno</t>
  </si>
  <si>
    <t>m2</t>
  </si>
  <si>
    <t>DEMOLIÇÃO</t>
  </si>
  <si>
    <t>DEMOLICAO ALVENARIA - Galpão Alvenaria</t>
  </si>
  <si>
    <t>m³</t>
  </si>
  <si>
    <t>UN</t>
  </si>
  <si>
    <t>1.2</t>
  </si>
  <si>
    <t>1.3</t>
  </si>
  <si>
    <t>SERVIÇOS FINAIS</t>
  </si>
  <si>
    <t>LIMPEZA E REGULARIZACAO TERRENO C/REMOCAO RESIDUOS</t>
  </si>
  <si>
    <t xml:space="preserve">      PARCELA 02</t>
  </si>
  <si>
    <t>DEMOLICAO ALVENARIA - Galpão Metalico + Torre Reservatório</t>
  </si>
  <si>
    <t>M3XKM</t>
  </si>
  <si>
    <t>2.4</t>
  </si>
  <si>
    <t>2.5</t>
  </si>
  <si>
    <t>2.6</t>
  </si>
  <si>
    <t>2.7</t>
  </si>
  <si>
    <t>2.8</t>
  </si>
  <si>
    <t>REMOÇÃO DE TESOURAS METÁLICAS, DE FORMA MECANIZADA, COM REAPROVEITAMENTO.</t>
  </si>
  <si>
    <t>CARGA, MANOBRA E DESCARGA DE ENTULHO EM CAMINHÃO BASCULANTE 14 M³ - CARGA COM ESCAVADEIRA HIDRÁULICA</t>
  </si>
  <si>
    <t>TRANSPORTE COM CAMINHÃO BASCULANTE DE 14 M³, EM VIA URBANA PAVIMENTADA, DMT ATÉ 30 KM (UNIDADE: M3XKM).</t>
  </si>
  <si>
    <t xml:space="preserve">TRANSPORTE COM CAMINHÃO BASCULANTE DE 14 M³, EM VIA URBANA PAVIMENTADA, ADICIONAL PARA DMT EXCEDENTE A 30 KM </t>
  </si>
  <si>
    <t>ESCAVAÇÃO HORIZONTAL, INCLUINDO ESCARIFICAÇÃO EM SOLO DE 2A CATEGORIA COM TRATOR DE ESTEIRAS (125HP/LÂMINA: 2,70M3).</t>
  </si>
  <si>
    <t>DEMOLIÇÃO DE FUNDAÇÃO EM CONCRETO ARMADO, DE FORMA MECANIZADA COM MARTELETE, SEM REAPROVEITAMENTO.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</si>
</sst>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0.00;[Red]0.00"/>
    <numFmt numFmtId="167" formatCode="#,##0.00;[Red]#,##0.00"/>
    <numFmt numFmtId="168" formatCode="#,##0.0000;[Red]#,##0.0000"/>
    <numFmt numFmtId="169" formatCode="#,##0.000000;[Red]#,##0.000000"/>
    <numFmt numFmtId="170" formatCode="0.000000;[Red]0.000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C000"/>
      <name val="Arial"/>
      <family val="2"/>
    </font>
    <font>
      <sz val="7"/>
      <color theme="6" tint="-0.249977111117893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i/>
      <sz val="9"/>
      <color rgb="FFFF0000"/>
      <name val="Arial"/>
      <family val="2"/>
    </font>
    <font>
      <sz val="9"/>
      <color rgb="FF333333"/>
      <name val="Helvetica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trike/>
      <sz val="9"/>
      <name val="Arial"/>
      <family val="2"/>
    </font>
    <font>
      <b/>
      <sz val="8"/>
      <name val="Arial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7">
    <xf numFmtId="0" fontId="0" fillId="0" borderId="0"/>
    <xf numFmtId="16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9" fillId="0" borderId="0"/>
    <xf numFmtId="0" fontId="5" fillId="0" borderId="0"/>
    <xf numFmtId="0" fontId="9" fillId="4" borderId="15" applyNumberFormat="0" applyFont="0" applyAlignment="0" applyProtection="0"/>
    <xf numFmtId="9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16" applyNumberFormat="0" applyFill="0" applyAlignment="0" applyProtection="0"/>
    <xf numFmtId="0" fontId="7" fillId="0" borderId="1" applyNumberFormat="0" applyFill="0" applyAlignment="0" applyProtection="0"/>
    <xf numFmtId="164" fontId="8" fillId="0" borderId="0" applyFont="0" applyFill="0" applyBorder="0" applyAlignment="0" applyProtection="0"/>
    <xf numFmtId="0" fontId="1" fillId="4" borderId="15" applyNumberFormat="0" applyFont="0" applyAlignment="0" applyProtection="0"/>
    <xf numFmtId="165" fontId="5" fillId="0" borderId="0" applyFont="0" applyFill="0" applyBorder="0" applyAlignment="0" applyProtection="0"/>
    <xf numFmtId="0" fontId="1" fillId="0" borderId="0"/>
    <xf numFmtId="0" fontId="1" fillId="4" borderId="15" applyNumberFormat="0" applyFont="0" applyAlignment="0" applyProtection="0"/>
    <xf numFmtId="0" fontId="1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364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167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14" fontId="6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67" fontId="3" fillId="0" borderId="11" xfId="0" applyNumberFormat="1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8" fontId="0" fillId="0" borderId="0" xfId="0" applyNumberFormat="1" applyAlignment="1">
      <alignment vertical="center"/>
    </xf>
    <xf numFmtId="169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4" fontId="3" fillId="0" borderId="18" xfId="0" applyNumberFormat="1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167" fontId="3" fillId="0" borderId="19" xfId="0" applyNumberFormat="1" applyFont="1" applyBorder="1" applyAlignment="1">
      <alignment horizontal="center" vertical="center"/>
    </xf>
    <xf numFmtId="167" fontId="3" fillId="0" borderId="19" xfId="0" applyNumberFormat="1" applyFont="1" applyBorder="1" applyAlignment="1">
      <alignment vertical="center"/>
    </xf>
    <xf numFmtId="167" fontId="3" fillId="0" borderId="20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166" fontId="3" fillId="0" borderId="21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167" fontId="3" fillId="0" borderId="21" xfId="0" applyNumberFormat="1" applyFont="1" applyBorder="1" applyAlignment="1">
      <alignment horizontal="center" vertical="center" wrapText="1"/>
    </xf>
    <xf numFmtId="167" fontId="3" fillId="0" borderId="22" xfId="0" applyNumberFormat="1" applyFont="1" applyBorder="1" applyAlignment="1">
      <alignment horizontal="center" vertical="center" wrapText="1"/>
    </xf>
    <xf numFmtId="167" fontId="13" fillId="0" borderId="0" xfId="0" applyNumberFormat="1" applyFont="1" applyBorder="1"/>
    <xf numFmtId="0" fontId="13" fillId="0" borderId="0" xfId="0" applyFont="1" applyBorder="1" applyAlignment="1">
      <alignment horizontal="right"/>
    </xf>
    <xf numFmtId="167" fontId="13" fillId="0" borderId="0" xfId="0" applyNumberFormat="1" applyFont="1" applyFill="1" applyBorder="1"/>
    <xf numFmtId="167" fontId="13" fillId="0" borderId="0" xfId="0" applyNumberFormat="1" applyFont="1" applyFill="1" applyBorder="1" applyAlignment="1">
      <alignment horizontal="right"/>
    </xf>
    <xf numFmtId="0" fontId="3" fillId="0" borderId="1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0" borderId="0" xfId="23" applyFont="1" applyAlignment="1">
      <alignment horizontal="center" vertical="top"/>
    </xf>
    <xf numFmtId="0" fontId="2" fillId="0" borderId="0" xfId="23" applyFont="1"/>
    <xf numFmtId="0" fontId="2" fillId="0" borderId="0" xfId="23" applyFont="1" applyAlignment="1">
      <alignment horizontal="center"/>
    </xf>
    <xf numFmtId="166" fontId="2" fillId="0" borderId="0" xfId="23" applyNumberFormat="1" applyFont="1"/>
    <xf numFmtId="167" fontId="16" fillId="0" borderId="0" xfId="23" applyNumberFormat="1" applyFont="1"/>
    <xf numFmtId="167" fontId="2" fillId="0" borderId="0" xfId="23" applyNumberFormat="1"/>
    <xf numFmtId="0" fontId="2" fillId="0" borderId="0" xfId="23"/>
    <xf numFmtId="0" fontId="15" fillId="0" borderId="0" xfId="23" applyFont="1" applyAlignment="1">
      <alignment horizontal="left" vertical="top"/>
    </xf>
    <xf numFmtId="49" fontId="2" fillId="0" borderId="0" xfId="23" applyNumberFormat="1" applyFont="1"/>
    <xf numFmtId="0" fontId="18" fillId="0" borderId="0" xfId="23" applyFont="1" applyAlignment="1">
      <alignment horizontal="left" vertical="top"/>
    </xf>
    <xf numFmtId="167" fontId="2" fillId="0" borderId="0" xfId="23" applyNumberFormat="1" applyFont="1"/>
    <xf numFmtId="49" fontId="2" fillId="0" borderId="0" xfId="23" applyNumberFormat="1" applyFont="1" applyAlignment="1">
      <alignment horizontal="left"/>
    </xf>
    <xf numFmtId="0" fontId="3" fillId="0" borderId="0" xfId="23" applyFont="1"/>
    <xf numFmtId="0" fontId="3" fillId="0" borderId="0" xfId="23" applyFont="1" applyBorder="1"/>
    <xf numFmtId="0" fontId="4" fillId="0" borderId="0" xfId="23" applyFont="1" applyFill="1"/>
    <xf numFmtId="0" fontId="4" fillId="0" borderId="0" xfId="23" applyFont="1"/>
    <xf numFmtId="0" fontId="19" fillId="0" borderId="0" xfId="23" applyFont="1" applyAlignment="1">
      <alignment horizontal="left" vertical="top"/>
    </xf>
    <xf numFmtId="4" fontId="3" fillId="0" borderId="0" xfId="0" applyNumberFormat="1" applyFont="1" applyAlignment="1">
      <alignment vertical="center"/>
    </xf>
    <xf numFmtId="0" fontId="19" fillId="6" borderId="32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Border="1"/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20" fillId="0" borderId="2" xfId="0" applyNumberFormat="1" applyFont="1" applyFill="1" applyBorder="1" applyAlignment="1">
      <alignment horizontal="center" vertical="center"/>
    </xf>
    <xf numFmtId="4" fontId="19" fillId="2" borderId="2" xfId="0" applyNumberFormat="1" applyFont="1" applyFill="1" applyBorder="1" applyAlignment="1">
      <alignment horizontal="right" vertical="center"/>
    </xf>
    <xf numFmtId="4" fontId="6" fillId="0" borderId="6" xfId="0" applyNumberFormat="1" applyFont="1" applyBorder="1" applyAlignment="1">
      <alignment horizontal="center" vertical="center"/>
    </xf>
    <xf numFmtId="2" fontId="6" fillId="3" borderId="8" xfId="0" applyNumberFormat="1" applyFont="1" applyFill="1" applyBorder="1" applyAlignment="1">
      <alignment horizontal="center" vertical="center"/>
    </xf>
    <xf numFmtId="0" fontId="6" fillId="3" borderId="61" xfId="0" applyFont="1" applyFill="1" applyBorder="1" applyAlignment="1"/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43" fontId="6" fillId="3" borderId="2" xfId="0" applyNumberFormat="1" applyFont="1" applyFill="1" applyBorder="1" applyAlignment="1">
      <alignment horizontal="right" vertical="center"/>
    </xf>
    <xf numFmtId="4" fontId="19" fillId="0" borderId="2" xfId="0" applyNumberFormat="1" applyFont="1" applyFill="1" applyBorder="1" applyAlignment="1">
      <alignment horizontal="right" vertical="center"/>
    </xf>
    <xf numFmtId="4" fontId="6" fillId="3" borderId="6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4" fontId="6" fillId="6" borderId="10" xfId="0" applyNumberFormat="1" applyFont="1" applyFill="1" applyBorder="1" applyAlignment="1">
      <alignment horizontal="center" vertical="center"/>
    </xf>
    <xf numFmtId="4" fontId="6" fillId="6" borderId="2" xfId="7" applyNumberFormat="1" applyFont="1" applyFill="1" applyBorder="1" applyAlignment="1">
      <alignment horizontal="center" vertical="center"/>
    </xf>
    <xf numFmtId="2" fontId="6" fillId="6" borderId="2" xfId="0" applyNumberFormat="1" applyFont="1" applyFill="1" applyBorder="1" applyAlignment="1">
      <alignment horizontal="center" vertical="center"/>
    </xf>
    <xf numFmtId="4" fontId="6" fillId="6" borderId="2" xfId="0" applyNumberFormat="1" applyFont="1" applyFill="1" applyBorder="1" applyAlignment="1">
      <alignment horizontal="right" vertical="center"/>
    </xf>
    <xf numFmtId="167" fontId="6" fillId="6" borderId="6" xfId="0" applyNumberFormat="1" applyFont="1" applyFill="1" applyBorder="1" applyAlignment="1">
      <alignment horizontal="right" vertical="center"/>
    </xf>
    <xf numFmtId="0" fontId="19" fillId="0" borderId="2" xfId="0" applyFont="1" applyBorder="1"/>
    <xf numFmtId="166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167" fontId="19" fillId="0" borderId="2" xfId="0" applyNumberFormat="1" applyFont="1" applyBorder="1" applyAlignment="1">
      <alignment vertical="center"/>
    </xf>
    <xf numFmtId="167" fontId="6" fillId="0" borderId="2" xfId="0" applyNumberFormat="1" applyFont="1" applyBorder="1" applyAlignment="1">
      <alignment horizontal="right" vertical="center"/>
    </xf>
    <xf numFmtId="167" fontId="6" fillId="0" borderId="6" xfId="0" applyNumberFormat="1" applyFont="1" applyBorder="1" applyAlignment="1">
      <alignment vertical="center"/>
    </xf>
    <xf numFmtId="167" fontId="6" fillId="0" borderId="2" xfId="0" applyNumberFormat="1" applyFont="1" applyBorder="1" applyAlignment="1">
      <alignment vertical="center"/>
    </xf>
    <xf numFmtId="166" fontId="19" fillId="2" borderId="8" xfId="0" applyNumberFormat="1" applyFont="1" applyFill="1" applyBorder="1" applyAlignment="1">
      <alignment horizontal="center" vertical="center"/>
    </xf>
    <xf numFmtId="0" fontId="19" fillId="2" borderId="2" xfId="0" applyFont="1" applyFill="1" applyBorder="1"/>
    <xf numFmtId="0" fontId="19" fillId="2" borderId="2" xfId="0" applyFont="1" applyFill="1" applyBorder="1" applyAlignment="1">
      <alignment horizontal="center" vertical="center"/>
    </xf>
    <xf numFmtId="4" fontId="19" fillId="2" borderId="2" xfId="0" applyNumberFormat="1" applyFont="1" applyFill="1" applyBorder="1" applyAlignment="1">
      <alignment horizontal="center" vertical="center"/>
    </xf>
    <xf numFmtId="43" fontId="19" fillId="2" borderId="2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43" fontId="6" fillId="0" borderId="0" xfId="0" applyNumberFormat="1" applyFont="1" applyBorder="1" applyAlignment="1">
      <alignment horizontal="center" vertical="center"/>
    </xf>
    <xf numFmtId="167" fontId="6" fillId="0" borderId="3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166" fontId="6" fillId="0" borderId="2" xfId="0" applyNumberFormat="1" applyFont="1" applyBorder="1" applyAlignment="1">
      <alignment horizontal="right" vertical="top"/>
    </xf>
    <xf numFmtId="167" fontId="6" fillId="0" borderId="2" xfId="0" applyNumberFormat="1" applyFont="1" applyBorder="1" applyAlignment="1">
      <alignment horizontal="right"/>
    </xf>
    <xf numFmtId="167" fontId="6" fillId="0" borderId="2" xfId="0" applyNumberFormat="1" applyFont="1" applyBorder="1"/>
    <xf numFmtId="2" fontId="6" fillId="0" borderId="2" xfId="0" applyNumberFormat="1" applyFont="1" applyBorder="1"/>
    <xf numFmtId="167" fontId="19" fillId="0" borderId="2" xfId="0" applyNumberFormat="1" applyFont="1" applyBorder="1"/>
    <xf numFmtId="167" fontId="6" fillId="0" borderId="6" xfId="0" applyNumberFormat="1" applyFont="1" applyFill="1" applyBorder="1" applyAlignment="1">
      <alignment horizontal="right" vertical="top"/>
    </xf>
    <xf numFmtId="167" fontId="6" fillId="0" borderId="2" xfId="0" applyNumberFormat="1" applyFont="1" applyBorder="1" applyAlignment="1">
      <alignment horizontal="center" vertical="center"/>
    </xf>
    <xf numFmtId="167" fontId="19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right" vertical="top"/>
    </xf>
    <xf numFmtId="0" fontId="6" fillId="0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center" vertical="top"/>
    </xf>
    <xf numFmtId="2" fontId="22" fillId="0" borderId="2" xfId="0" applyNumberFormat="1" applyFont="1" applyFill="1" applyBorder="1" applyAlignment="1">
      <alignment horizontal="right" vertical="top"/>
    </xf>
    <xf numFmtId="4" fontId="6" fillId="0" borderId="37" xfId="0" applyNumberFormat="1" applyFont="1" applyFill="1" applyBorder="1" applyAlignment="1">
      <alignment horizontal="right" vertical="center"/>
    </xf>
    <xf numFmtId="4" fontId="6" fillId="0" borderId="38" xfId="0" applyNumberFormat="1" applyFont="1" applyFill="1" applyBorder="1" applyAlignment="1">
      <alignment horizontal="center" vertical="center"/>
    </xf>
    <xf numFmtId="2" fontId="6" fillId="0" borderId="38" xfId="0" applyNumberFormat="1" applyFont="1" applyFill="1" applyBorder="1" applyAlignment="1">
      <alignment horizontal="center" vertical="center"/>
    </xf>
    <xf numFmtId="4" fontId="6" fillId="0" borderId="39" xfId="0" applyNumberFormat="1" applyFont="1" applyFill="1" applyBorder="1" applyAlignment="1">
      <alignment horizontal="right" vertical="top"/>
    </xf>
    <xf numFmtId="4" fontId="6" fillId="0" borderId="4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4" fontId="6" fillId="0" borderId="41" xfId="0" applyNumberFormat="1" applyFont="1" applyFill="1" applyBorder="1" applyAlignment="1">
      <alignment horizontal="right" vertical="top"/>
    </xf>
    <xf numFmtId="167" fontId="6" fillId="0" borderId="6" xfId="0" applyNumberFormat="1" applyFont="1" applyBorder="1" applyAlignment="1">
      <alignment horizontal="right" vertical="top"/>
    </xf>
    <xf numFmtId="4" fontId="6" fillId="0" borderId="42" xfId="0" applyNumberFormat="1" applyFont="1" applyFill="1" applyBorder="1" applyAlignment="1">
      <alignment horizontal="right" vertical="center"/>
    </xf>
    <xf numFmtId="4" fontId="6" fillId="0" borderId="43" xfId="0" applyNumberFormat="1" applyFont="1" applyFill="1" applyBorder="1" applyAlignment="1">
      <alignment horizontal="center" vertical="center"/>
    </xf>
    <xf numFmtId="2" fontId="6" fillId="0" borderId="43" xfId="0" applyNumberFormat="1" applyFont="1" applyFill="1" applyBorder="1" applyAlignment="1">
      <alignment horizontal="center" vertical="center"/>
    </xf>
    <xf numFmtId="4" fontId="6" fillId="0" borderId="44" xfId="0" applyNumberFormat="1" applyFont="1" applyFill="1" applyBorder="1" applyAlignment="1">
      <alignment horizontal="right" vertical="top"/>
    </xf>
    <xf numFmtId="2" fontId="6" fillId="0" borderId="2" xfId="0" applyNumberFormat="1" applyFont="1" applyFill="1" applyBorder="1" applyAlignment="1">
      <alignment horizontal="right" vertical="top"/>
    </xf>
    <xf numFmtId="0" fontId="23" fillId="0" borderId="2" xfId="0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center" vertical="top"/>
    </xf>
    <xf numFmtId="2" fontId="24" fillId="0" borderId="2" xfId="0" applyNumberFormat="1" applyFont="1" applyFill="1" applyBorder="1" applyAlignment="1">
      <alignment horizontal="right" vertical="top"/>
    </xf>
    <xf numFmtId="4" fontId="6" fillId="0" borderId="2" xfId="0" applyNumberFormat="1" applyFont="1" applyFill="1" applyBorder="1" applyAlignment="1">
      <alignment horizontal="left" vertical="center"/>
    </xf>
    <xf numFmtId="10" fontId="19" fillId="0" borderId="2" xfId="22" applyNumberFormat="1" applyFont="1" applyFill="1" applyBorder="1" applyAlignment="1">
      <alignment horizontal="right" vertical="top"/>
    </xf>
    <xf numFmtId="0" fontId="6" fillId="0" borderId="2" xfId="0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right" vertical="top"/>
    </xf>
    <xf numFmtId="0" fontId="19" fillId="0" borderId="2" xfId="0" applyFont="1" applyBorder="1" applyAlignment="1">
      <alignment horizontal="right"/>
    </xf>
    <xf numFmtId="0" fontId="19" fillId="0" borderId="2" xfId="0" applyFont="1" applyBorder="1" applyAlignment="1">
      <alignment horizontal="center" vertical="top"/>
    </xf>
    <xf numFmtId="2" fontId="19" fillId="0" borderId="2" xfId="0" applyNumberFormat="1" applyFont="1" applyBorder="1" applyAlignment="1">
      <alignment horizontal="right" vertical="top"/>
    </xf>
    <xf numFmtId="167" fontId="6" fillId="0" borderId="6" xfId="0" applyNumberFormat="1" applyFont="1" applyBorder="1"/>
    <xf numFmtId="2" fontId="19" fillId="2" borderId="8" xfId="0" applyNumberFormat="1" applyFont="1" applyFill="1" applyBorder="1"/>
    <xf numFmtId="0" fontId="19" fillId="2" borderId="2" xfId="0" applyFont="1" applyFill="1" applyBorder="1" applyAlignment="1">
      <alignment horizontal="center" vertical="top"/>
    </xf>
    <xf numFmtId="166" fontId="19" fillId="2" borderId="2" xfId="0" applyNumberFormat="1" applyFont="1" applyFill="1" applyBorder="1" applyAlignment="1">
      <alignment horizontal="right" vertical="top"/>
    </xf>
    <xf numFmtId="167" fontId="19" fillId="2" borderId="2" xfId="0" applyNumberFormat="1" applyFont="1" applyFill="1" applyBorder="1" applyAlignment="1">
      <alignment horizontal="right"/>
    </xf>
    <xf numFmtId="167" fontId="19" fillId="2" borderId="2" xfId="0" applyNumberFormat="1" applyFont="1" applyFill="1" applyBorder="1"/>
    <xf numFmtId="2" fontId="19" fillId="2" borderId="2" xfId="0" applyNumberFormat="1" applyFont="1" applyFill="1" applyBorder="1"/>
    <xf numFmtId="167" fontId="6" fillId="5" borderId="6" xfId="0" applyNumberFormat="1" applyFont="1" applyFill="1" applyBorder="1"/>
    <xf numFmtId="0" fontId="6" fillId="0" borderId="0" xfId="0" applyFont="1" applyBorder="1" applyAlignment="1">
      <alignment horizontal="right"/>
    </xf>
    <xf numFmtId="0" fontId="6" fillId="0" borderId="47" xfId="0" applyFont="1" applyBorder="1" applyAlignment="1">
      <alignment horizontal="left"/>
    </xf>
    <xf numFmtId="170" fontId="6" fillId="0" borderId="47" xfId="0" applyNumberFormat="1" applyFont="1" applyBorder="1"/>
    <xf numFmtId="167" fontId="6" fillId="0" borderId="47" xfId="0" applyNumberFormat="1" applyFont="1" applyBorder="1"/>
    <xf numFmtId="167" fontId="6" fillId="0" borderId="0" xfId="0" applyNumberFormat="1" applyFont="1" applyBorder="1"/>
    <xf numFmtId="43" fontId="6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left" vertical="center"/>
    </xf>
    <xf numFmtId="166" fontId="6" fillId="0" borderId="47" xfId="0" applyNumberFormat="1" applyFont="1" applyBorder="1"/>
    <xf numFmtId="167" fontId="6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/>
    </xf>
    <xf numFmtId="167" fontId="0" fillId="0" borderId="0" xfId="0" applyNumberFormat="1" applyBorder="1" applyAlignment="1">
      <alignment horizontal="left" vertical="top"/>
    </xf>
    <xf numFmtId="0" fontId="0" fillId="0" borderId="0" xfId="0" applyBorder="1" applyAlignment="1">
      <alignment horizontal="left"/>
    </xf>
    <xf numFmtId="166" fontId="2" fillId="0" borderId="0" xfId="0" applyNumberFormat="1" applyFont="1" applyBorder="1" applyAlignment="1">
      <alignment horizontal="left" vertical="top"/>
    </xf>
    <xf numFmtId="167" fontId="0" fillId="0" borderId="0" xfId="0" applyNumberForma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6" fontId="2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167" fontId="2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66" fontId="5" fillId="0" borderId="0" xfId="0" applyNumberFormat="1" applyFont="1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4" fontId="25" fillId="0" borderId="0" xfId="0" applyNumberFormat="1" applyFont="1" applyBorder="1"/>
    <xf numFmtId="0" fontId="6" fillId="7" borderId="8" xfId="0" applyFont="1" applyFill="1" applyBorder="1" applyAlignment="1">
      <alignment horizontal="center" vertical="top"/>
    </xf>
    <xf numFmtId="0" fontId="6" fillId="0" borderId="61" xfId="26" applyFont="1" applyFill="1" applyBorder="1" applyAlignment="1">
      <alignment horizontal="left" vertical="top" wrapText="1"/>
    </xf>
    <xf numFmtId="0" fontId="6" fillId="0" borderId="5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center" vertical="top"/>
    </xf>
    <xf numFmtId="166" fontId="6" fillId="0" borderId="3" xfId="0" applyNumberFormat="1" applyFont="1" applyBorder="1" applyAlignment="1">
      <alignment horizontal="right" vertical="top"/>
    </xf>
    <xf numFmtId="167" fontId="6" fillId="0" borderId="3" xfId="0" applyNumberFormat="1" applyFont="1" applyBorder="1" applyAlignment="1">
      <alignment horizontal="right"/>
    </xf>
    <xf numFmtId="167" fontId="6" fillId="0" borderId="3" xfId="0" applyNumberFormat="1" applyFont="1" applyBorder="1"/>
    <xf numFmtId="2" fontId="6" fillId="0" borderId="3" xfId="0" applyNumberFormat="1" applyFont="1" applyBorder="1"/>
    <xf numFmtId="167" fontId="6" fillId="0" borderId="4" xfId="0" applyNumberFormat="1" applyFont="1" applyBorder="1"/>
    <xf numFmtId="0" fontId="6" fillId="0" borderId="29" xfId="0" applyFont="1" applyBorder="1"/>
    <xf numFmtId="0" fontId="6" fillId="0" borderId="0" xfId="0" applyFont="1" applyBorder="1" applyAlignment="1">
      <alignment horizontal="center" vertical="top"/>
    </xf>
    <xf numFmtId="166" fontId="6" fillId="0" borderId="0" xfId="0" applyNumberFormat="1" applyFont="1" applyBorder="1" applyAlignment="1">
      <alignment horizontal="right" vertical="top"/>
    </xf>
    <xf numFmtId="2" fontId="6" fillId="0" borderId="0" xfId="0" applyNumberFormat="1" applyFont="1" applyBorder="1"/>
    <xf numFmtId="167" fontId="6" fillId="0" borderId="36" xfId="0" applyNumberFormat="1" applyFont="1" applyBorder="1"/>
    <xf numFmtId="0" fontId="6" fillId="5" borderId="48" xfId="0" applyFont="1" applyFill="1" applyBorder="1" applyAlignment="1">
      <alignment horizontal="center" vertical="top"/>
    </xf>
    <xf numFmtId="0" fontId="19" fillId="5" borderId="45" xfId="0" applyFont="1" applyFill="1" applyBorder="1"/>
    <xf numFmtId="0" fontId="6" fillId="5" borderId="45" xfId="0" applyFont="1" applyFill="1" applyBorder="1" applyAlignment="1">
      <alignment horizontal="center" vertical="top"/>
    </xf>
    <xf numFmtId="166" fontId="6" fillId="5" borderId="45" xfId="0" applyNumberFormat="1" applyFont="1" applyFill="1" applyBorder="1" applyAlignment="1">
      <alignment horizontal="right" vertical="top"/>
    </xf>
    <xf numFmtId="167" fontId="6" fillId="5" borderId="45" xfId="0" applyNumberFormat="1" applyFont="1" applyFill="1" applyBorder="1" applyAlignment="1">
      <alignment horizontal="right"/>
    </xf>
    <xf numFmtId="167" fontId="6" fillId="5" borderId="45" xfId="0" applyNumberFormat="1" applyFont="1" applyFill="1" applyBorder="1"/>
    <xf numFmtId="2" fontId="6" fillId="5" borderId="45" xfId="0" applyNumberFormat="1" applyFont="1" applyFill="1" applyBorder="1"/>
    <xf numFmtId="167" fontId="19" fillId="5" borderId="45" xfId="0" applyNumberFormat="1" applyFont="1" applyFill="1" applyBorder="1"/>
    <xf numFmtId="167" fontId="6" fillId="5" borderId="46" xfId="0" applyNumberFormat="1" applyFont="1" applyFill="1" applyBorder="1"/>
    <xf numFmtId="167" fontId="6" fillId="0" borderId="36" xfId="0" applyNumberFormat="1" applyFont="1" applyFill="1" applyBorder="1"/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/>
    <xf numFmtId="0" fontId="6" fillId="0" borderId="59" xfId="0" applyFont="1" applyBorder="1" applyAlignment="1">
      <alignment horizontal="center" vertical="center"/>
    </xf>
    <xf numFmtId="166" fontId="6" fillId="0" borderId="59" xfId="0" applyNumberFormat="1" applyFont="1" applyBorder="1" applyAlignment="1">
      <alignment horizontal="center" vertical="center"/>
    </xf>
    <xf numFmtId="167" fontId="6" fillId="0" borderId="59" xfId="0" applyNumberFormat="1" applyFont="1" applyBorder="1" applyAlignment="1">
      <alignment horizontal="center" vertical="center"/>
    </xf>
    <xf numFmtId="43" fontId="6" fillId="0" borderId="59" xfId="0" applyNumberFormat="1" applyFont="1" applyBorder="1" applyAlignment="1">
      <alignment horizontal="center" vertical="center"/>
    </xf>
    <xf numFmtId="167" fontId="6" fillId="0" borderId="60" xfId="0" applyNumberFormat="1" applyFont="1" applyBorder="1" applyAlignment="1">
      <alignment horizontal="center" vertical="center"/>
    </xf>
    <xf numFmtId="4" fontId="20" fillId="0" borderId="2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right" vertical="center"/>
    </xf>
    <xf numFmtId="4" fontId="20" fillId="7" borderId="2" xfId="0" applyNumberFormat="1" applyFont="1" applyFill="1" applyBorder="1" applyAlignment="1">
      <alignment horizontal="right" vertical="center"/>
    </xf>
    <xf numFmtId="4" fontId="6" fillId="7" borderId="6" xfId="0" applyNumberFormat="1" applyFont="1" applyFill="1" applyBorder="1" applyAlignment="1">
      <alignment horizontal="right" vertical="center"/>
    </xf>
    <xf numFmtId="4" fontId="6" fillId="6" borderId="10" xfId="0" applyNumberFormat="1" applyFont="1" applyFill="1" applyBorder="1" applyAlignment="1">
      <alignment horizontal="right" vertical="center"/>
    </xf>
    <xf numFmtId="4" fontId="6" fillId="6" borderId="2" xfId="7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27" fillId="0" borderId="0" xfId="23" applyFont="1"/>
    <xf numFmtId="0" fontId="27" fillId="0" borderId="0" xfId="0" applyFont="1" applyAlignment="1">
      <alignment vertical="center"/>
    </xf>
    <xf numFmtId="0" fontId="4" fillId="0" borderId="32" xfId="0" applyFont="1" applyFill="1" applyBorder="1" applyAlignment="1">
      <alignment horizontal="left"/>
    </xf>
    <xf numFmtId="4" fontId="6" fillId="0" borderId="2" xfId="0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center" vertical="center"/>
    </xf>
    <xf numFmtId="0" fontId="19" fillId="0" borderId="48" xfId="23" applyFont="1" applyBorder="1" applyAlignment="1">
      <alignment horizontal="center" vertical="top"/>
    </xf>
    <xf numFmtId="0" fontId="19" fillId="0" borderId="45" xfId="23" applyFont="1" applyBorder="1"/>
    <xf numFmtId="0" fontId="19" fillId="0" borderId="45" xfId="23" applyFont="1" applyBorder="1" applyAlignment="1">
      <alignment horizontal="center"/>
    </xf>
    <xf numFmtId="0" fontId="19" fillId="0" borderId="49" xfId="23" applyFont="1" applyBorder="1" applyAlignment="1">
      <alignment horizontal="center"/>
    </xf>
    <xf numFmtId="167" fontId="19" fillId="0" borderId="48" xfId="23" applyNumberFormat="1" applyFont="1" applyBorder="1"/>
    <xf numFmtId="167" fontId="19" fillId="0" borderId="45" xfId="23" applyNumberFormat="1" applyFont="1" applyBorder="1"/>
    <xf numFmtId="167" fontId="19" fillId="0" borderId="46" xfId="23" applyNumberFormat="1" applyFont="1" applyBorder="1"/>
    <xf numFmtId="0" fontId="19" fillId="0" borderId="8" xfId="23" applyFont="1" applyBorder="1" applyAlignment="1">
      <alignment horizontal="center" vertical="top"/>
    </xf>
    <xf numFmtId="0" fontId="19" fillId="0" borderId="2" xfId="23" applyFont="1" applyBorder="1"/>
    <xf numFmtId="0" fontId="19" fillId="0" borderId="2" xfId="23" applyFont="1" applyBorder="1" applyAlignment="1">
      <alignment horizontal="center"/>
    </xf>
    <xf numFmtId="0" fontId="19" fillId="0" borderId="33" xfId="23" applyFont="1" applyBorder="1" applyAlignment="1">
      <alignment horizontal="center"/>
    </xf>
    <xf numFmtId="167" fontId="19" fillId="0" borderId="35" xfId="23" applyNumberFormat="1" applyFont="1" applyBorder="1" applyAlignment="1">
      <alignment horizontal="left"/>
    </xf>
    <xf numFmtId="167" fontId="19" fillId="0" borderId="33" xfId="23" applyNumberFormat="1" applyFont="1" applyBorder="1" applyAlignment="1">
      <alignment horizontal="left"/>
    </xf>
    <xf numFmtId="167" fontId="19" fillId="0" borderId="33" xfId="23" applyNumberFormat="1" applyFont="1" applyBorder="1"/>
    <xf numFmtId="167" fontId="19" fillId="0" borderId="34" xfId="23" applyNumberFormat="1" applyFont="1" applyBorder="1"/>
    <xf numFmtId="0" fontId="19" fillId="0" borderId="50" xfId="23" applyFont="1" applyBorder="1" applyAlignment="1">
      <alignment horizontal="center"/>
    </xf>
    <xf numFmtId="0" fontId="19" fillId="0" borderId="39" xfId="23" applyFont="1" applyBorder="1" applyAlignment="1">
      <alignment horizontal="center"/>
    </xf>
    <xf numFmtId="167" fontId="19" fillId="0" borderId="8" xfId="23" applyNumberFormat="1" applyFont="1" applyBorder="1" applyAlignment="1">
      <alignment horizontal="left"/>
    </xf>
    <xf numFmtId="167" fontId="19" fillId="0" borderId="2" xfId="23" applyNumberFormat="1" applyFont="1" applyBorder="1" applyAlignment="1">
      <alignment horizontal="center" vertical="center" wrapText="1"/>
    </xf>
    <xf numFmtId="167" fontId="19" fillId="0" borderId="2" xfId="23" applyNumberFormat="1" applyFont="1" applyBorder="1" applyAlignment="1">
      <alignment horizontal="left"/>
    </xf>
    <xf numFmtId="167" fontId="19" fillId="0" borderId="6" xfId="23" applyNumberFormat="1" applyFont="1" applyBorder="1" applyAlignment="1">
      <alignment horizontal="center" vertical="center" wrapText="1"/>
    </xf>
    <xf numFmtId="0" fontId="19" fillId="0" borderId="5" xfId="23" applyFont="1" applyBorder="1" applyAlignment="1">
      <alignment horizontal="center" vertical="center" wrapText="1"/>
    </xf>
    <xf numFmtId="0" fontId="19" fillId="0" borderId="51" xfId="23" applyFont="1" applyBorder="1" applyAlignment="1">
      <alignment vertical="center" wrapText="1"/>
    </xf>
    <xf numFmtId="167" fontId="19" fillId="0" borderId="3" xfId="23" applyNumberFormat="1" applyFont="1" applyBorder="1" applyAlignment="1">
      <alignment horizontal="center" vertical="center" wrapText="1"/>
    </xf>
    <xf numFmtId="167" fontId="19" fillId="0" borderId="51" xfId="23" applyNumberFormat="1" applyFont="1" applyBorder="1" applyAlignment="1">
      <alignment horizontal="center" vertical="center" wrapText="1"/>
    </xf>
    <xf numFmtId="167" fontId="19" fillId="0" borderId="4" xfId="23" applyNumberFormat="1" applyFont="1" applyBorder="1" applyAlignment="1">
      <alignment horizontal="center" vertical="center" wrapText="1"/>
    </xf>
    <xf numFmtId="167" fontId="19" fillId="0" borderId="5" xfId="23" applyNumberFormat="1" applyFont="1" applyBorder="1" applyAlignment="1">
      <alignment horizontal="center" vertical="center" wrapText="1"/>
    </xf>
    <xf numFmtId="167" fontId="28" fillId="0" borderId="3" xfId="23" applyNumberFormat="1" applyFont="1" applyBorder="1" applyAlignment="1">
      <alignment horizontal="center" vertical="center" wrapText="1"/>
    </xf>
    <xf numFmtId="0" fontId="19" fillId="0" borderId="52" xfId="23" applyFont="1" applyBorder="1" applyAlignment="1">
      <alignment horizontal="center" vertical="top" wrapText="1"/>
    </xf>
    <xf numFmtId="0" fontId="19" fillId="0" borderId="7" xfId="23" applyFont="1" applyBorder="1" applyAlignment="1">
      <alignment vertical="center" wrapText="1"/>
    </xf>
    <xf numFmtId="0" fontId="19" fillId="0" borderId="40" xfId="23" applyFont="1" applyBorder="1" applyAlignment="1">
      <alignment horizontal="center" vertical="center" wrapText="1"/>
    </xf>
    <xf numFmtId="0" fontId="19" fillId="0" borderId="0" xfId="23" applyFont="1" applyBorder="1" applyAlignment="1">
      <alignment horizontal="center" vertical="center" wrapText="1"/>
    </xf>
    <xf numFmtId="167" fontId="19" fillId="0" borderId="52" xfId="23" applyNumberFormat="1" applyFont="1" applyBorder="1" applyAlignment="1">
      <alignment horizontal="center" vertical="center" wrapText="1"/>
    </xf>
    <xf numFmtId="167" fontId="28" fillId="0" borderId="53" xfId="23" applyNumberFormat="1" applyFont="1" applyBorder="1" applyAlignment="1">
      <alignment horizontal="center" vertical="center" wrapText="1"/>
    </xf>
    <xf numFmtId="167" fontId="19" fillId="0" borderId="53" xfId="23" applyNumberFormat="1" applyFont="1" applyBorder="1" applyAlignment="1">
      <alignment horizontal="center" vertical="center" wrapText="1"/>
    </xf>
    <xf numFmtId="167" fontId="19" fillId="0" borderId="54" xfId="23" applyNumberFormat="1" applyFont="1" applyBorder="1" applyAlignment="1">
      <alignment horizontal="center" vertical="center" wrapText="1"/>
    </xf>
    <xf numFmtId="0" fontId="19" fillId="0" borderId="48" xfId="23" applyFont="1" applyFill="1" applyBorder="1" applyAlignment="1">
      <alignment horizontal="center" vertical="top" wrapText="1"/>
    </xf>
    <xf numFmtId="4" fontId="20" fillId="0" borderId="2" xfId="23" applyNumberFormat="1" applyFont="1" applyFill="1" applyBorder="1" applyAlignment="1">
      <alignment horizontal="left" vertical="top"/>
    </xf>
    <xf numFmtId="167" fontId="6" fillId="0" borderId="45" xfId="23" applyNumberFormat="1" applyFont="1" applyFill="1" applyBorder="1" applyAlignment="1">
      <alignment vertical="center" wrapText="1"/>
    </xf>
    <xf numFmtId="4" fontId="6" fillId="0" borderId="45" xfId="23" applyNumberFormat="1" applyFont="1" applyFill="1" applyBorder="1" applyAlignment="1">
      <alignment horizontal="right" vertical="top"/>
    </xf>
    <xf numFmtId="167" fontId="6" fillId="0" borderId="46" xfId="23" applyNumberFormat="1" applyFont="1" applyFill="1" applyBorder="1" applyAlignment="1">
      <alignment vertical="center" wrapText="1"/>
    </xf>
    <xf numFmtId="167" fontId="6" fillId="0" borderId="48" xfId="23" applyNumberFormat="1" applyFont="1" applyFill="1" applyBorder="1" applyAlignment="1">
      <alignment vertical="center" wrapText="1"/>
    </xf>
    <xf numFmtId="10" fontId="6" fillId="0" borderId="45" xfId="24" applyNumberFormat="1" applyFont="1" applyFill="1" applyBorder="1" applyAlignment="1">
      <alignment vertical="center" wrapText="1"/>
    </xf>
    <xf numFmtId="10" fontId="6" fillId="0" borderId="46" xfId="24" applyNumberFormat="1" applyFont="1" applyFill="1" applyBorder="1" applyAlignment="1">
      <alignment vertical="center" wrapText="1"/>
    </xf>
    <xf numFmtId="0" fontId="19" fillId="0" borderId="8" xfId="23" applyFont="1" applyFill="1" applyBorder="1" applyAlignment="1">
      <alignment horizontal="center" vertical="top"/>
    </xf>
    <xf numFmtId="4" fontId="20" fillId="0" borderId="2" xfId="23" applyNumberFormat="1" applyFont="1" applyFill="1" applyBorder="1" applyAlignment="1">
      <alignment horizontal="right" vertical="top"/>
    </xf>
    <xf numFmtId="4" fontId="6" fillId="0" borderId="10" xfId="23" applyNumberFormat="1" applyFont="1" applyFill="1" applyBorder="1" applyAlignment="1">
      <alignment horizontal="right" vertical="top"/>
    </xf>
    <xf numFmtId="167" fontId="6" fillId="0" borderId="13" xfId="23" applyNumberFormat="1" applyFont="1" applyFill="1" applyBorder="1" applyAlignment="1">
      <alignment vertical="center" wrapText="1"/>
    </xf>
    <xf numFmtId="167" fontId="6" fillId="0" borderId="8" xfId="23" applyNumberFormat="1" applyFont="1" applyFill="1" applyBorder="1" applyAlignment="1">
      <alignment vertical="center" wrapText="1"/>
    </xf>
    <xf numFmtId="10" fontId="6" fillId="0" borderId="2" xfId="24" applyNumberFormat="1" applyFont="1" applyFill="1" applyBorder="1" applyAlignment="1">
      <alignment horizontal="right" vertical="top"/>
    </xf>
    <xf numFmtId="167" fontId="6" fillId="0" borderId="2" xfId="23" applyNumberFormat="1" applyFont="1" applyFill="1" applyBorder="1" applyAlignment="1">
      <alignment vertical="center" wrapText="1"/>
    </xf>
    <xf numFmtId="10" fontId="6" fillId="0" borderId="6" xfId="24" applyNumberFormat="1" applyFont="1" applyFill="1" applyBorder="1" applyAlignment="1">
      <alignment horizontal="right" vertical="top"/>
    </xf>
    <xf numFmtId="4" fontId="20" fillId="0" borderId="8" xfId="23" applyNumberFormat="1" applyFont="1" applyFill="1" applyBorder="1" applyAlignment="1">
      <alignment horizontal="right" vertical="top"/>
    </xf>
    <xf numFmtId="0" fontId="6" fillId="0" borderId="0" xfId="23" applyFont="1" applyBorder="1"/>
    <xf numFmtId="0" fontId="19" fillId="0" borderId="8" xfId="23" applyFont="1" applyBorder="1" applyAlignment="1">
      <alignment vertical="top"/>
    </xf>
    <xf numFmtId="0" fontId="19" fillId="2" borderId="2" xfId="23" applyFont="1" applyFill="1" applyBorder="1"/>
    <xf numFmtId="167" fontId="19" fillId="2" borderId="10" xfId="23" applyNumberFormat="1" applyFont="1" applyFill="1" applyBorder="1" applyAlignment="1">
      <alignment horizontal="right"/>
    </xf>
    <xf numFmtId="167" fontId="19" fillId="2" borderId="33" xfId="23" applyNumberFormat="1" applyFont="1" applyFill="1" applyBorder="1" applyAlignment="1">
      <alignment horizontal="center"/>
    </xf>
    <xf numFmtId="4" fontId="20" fillId="0" borderId="6" xfId="23" applyNumberFormat="1" applyFont="1" applyFill="1" applyBorder="1" applyAlignment="1">
      <alignment horizontal="right" vertical="top"/>
    </xf>
    <xf numFmtId="0" fontId="6" fillId="0" borderId="8" xfId="23" applyFont="1" applyFill="1" applyBorder="1" applyAlignment="1">
      <alignment vertical="top"/>
    </xf>
    <xf numFmtId="0" fontId="19" fillId="0" borderId="2" xfId="23" applyFont="1" applyFill="1" applyBorder="1"/>
    <xf numFmtId="0" fontId="6" fillId="0" borderId="10" xfId="23" applyFont="1" applyFill="1" applyBorder="1" applyAlignment="1">
      <alignment horizontal="center"/>
    </xf>
    <xf numFmtId="0" fontId="6" fillId="0" borderId="33" xfId="23" applyFont="1" applyFill="1" applyBorder="1" applyAlignment="1">
      <alignment horizontal="center"/>
    </xf>
    <xf numFmtId="167" fontId="6" fillId="0" borderId="8" xfId="23" applyNumberFormat="1" applyFont="1" applyFill="1" applyBorder="1"/>
    <xf numFmtId="167" fontId="6" fillId="0" borderId="2" xfId="23" applyNumberFormat="1" applyFont="1" applyFill="1" applyBorder="1"/>
    <xf numFmtId="167" fontId="19" fillId="0" borderId="2" xfId="23" applyNumberFormat="1" applyFont="1" applyFill="1" applyBorder="1"/>
    <xf numFmtId="10" fontId="19" fillId="0" borderId="6" xfId="24" applyNumberFormat="1" applyFont="1" applyFill="1" applyBorder="1"/>
    <xf numFmtId="0" fontId="6" fillId="0" borderId="8" xfId="23" applyFont="1" applyBorder="1" applyAlignment="1">
      <alignment vertical="top"/>
    </xf>
    <xf numFmtId="0" fontId="6" fillId="0" borderId="33" xfId="23" applyFont="1" applyBorder="1" applyAlignment="1">
      <alignment horizontal="center"/>
    </xf>
    <xf numFmtId="167" fontId="19" fillId="2" borderId="8" xfId="23" applyNumberFormat="1" applyFont="1" applyFill="1" applyBorder="1"/>
    <xf numFmtId="10" fontId="19" fillId="2" borderId="2" xfId="24" applyNumberFormat="1" applyFont="1" applyFill="1" applyBorder="1"/>
    <xf numFmtId="167" fontId="6" fillId="0" borderId="2" xfId="23" applyNumberFormat="1" applyFont="1" applyBorder="1"/>
    <xf numFmtId="167" fontId="6" fillId="0" borderId="6" xfId="23" applyNumberFormat="1" applyFont="1" applyBorder="1"/>
    <xf numFmtId="0" fontId="6" fillId="0" borderId="0" xfId="23" applyFont="1"/>
    <xf numFmtId="0" fontId="6" fillId="0" borderId="10" xfId="23" applyFont="1" applyBorder="1" applyAlignment="1">
      <alignment horizontal="center"/>
    </xf>
    <xf numFmtId="167" fontId="6" fillId="0" borderId="8" xfId="23" applyNumberFormat="1" applyFont="1" applyBorder="1"/>
    <xf numFmtId="167" fontId="19" fillId="2" borderId="2" xfId="23" applyNumberFormat="1" applyFont="1" applyFill="1" applyBorder="1"/>
    <xf numFmtId="10" fontId="19" fillId="2" borderId="6" xfId="24" applyNumberFormat="1" applyFont="1" applyFill="1" applyBorder="1"/>
    <xf numFmtId="167" fontId="6" fillId="0" borderId="10" xfId="23" applyNumberFormat="1" applyFont="1" applyBorder="1"/>
    <xf numFmtId="0" fontId="6" fillId="0" borderId="55" xfId="23" applyFont="1" applyBorder="1" applyAlignment="1">
      <alignment vertical="top"/>
    </xf>
    <xf numFmtId="0" fontId="19" fillId="0" borderId="50" xfId="23" applyFont="1" applyBorder="1"/>
    <xf numFmtId="0" fontId="6" fillId="0" borderId="38" xfId="23" applyFont="1" applyBorder="1" applyAlignment="1">
      <alignment horizontal="center"/>
    </xf>
    <xf numFmtId="167" fontId="6" fillId="0" borderId="55" xfId="23" applyNumberFormat="1" applyFont="1" applyBorder="1"/>
    <xf numFmtId="167" fontId="6" fillId="0" borderId="50" xfId="23" applyNumberFormat="1" applyFont="1" applyBorder="1"/>
    <xf numFmtId="167" fontId="19" fillId="0" borderId="50" xfId="23" applyNumberFormat="1" applyFont="1" applyFill="1" applyBorder="1"/>
    <xf numFmtId="10" fontId="19" fillId="0" borderId="56" xfId="24" applyNumberFormat="1" applyFont="1" applyFill="1" applyBorder="1"/>
    <xf numFmtId="0" fontId="6" fillId="0" borderId="37" xfId="23" applyFont="1" applyBorder="1" applyAlignment="1">
      <alignment horizontal="center"/>
    </xf>
    <xf numFmtId="167" fontId="19" fillId="0" borderId="55" xfId="23" applyNumberFormat="1" applyFont="1" applyBorder="1"/>
    <xf numFmtId="0" fontId="6" fillId="0" borderId="5" xfId="23" applyFont="1" applyBorder="1" applyAlignment="1">
      <alignment horizontal="center" vertical="top"/>
    </xf>
    <xf numFmtId="0" fontId="6" fillId="0" borderId="3" xfId="23" applyFont="1" applyBorder="1"/>
    <xf numFmtId="0" fontId="6" fillId="0" borderId="51" xfId="23" applyFont="1" applyBorder="1" applyAlignment="1">
      <alignment horizontal="center"/>
    </xf>
    <xf numFmtId="0" fontId="6" fillId="0" borderId="57" xfId="23" applyFont="1" applyBorder="1" applyAlignment="1">
      <alignment horizontal="center"/>
    </xf>
    <xf numFmtId="167" fontId="6" fillId="0" borderId="5" xfId="23" applyNumberFormat="1" applyFont="1" applyBorder="1"/>
    <xf numFmtId="167" fontId="6" fillId="0" borderId="3" xfId="23" applyNumberFormat="1" applyFont="1" applyBorder="1"/>
    <xf numFmtId="167" fontId="6" fillId="0" borderId="4" xfId="23" applyNumberFormat="1" applyFont="1" applyBorder="1"/>
    <xf numFmtId="0" fontId="6" fillId="0" borderId="0" xfId="23" applyFont="1" applyAlignment="1">
      <alignment horizontal="center" vertical="top"/>
    </xf>
    <xf numFmtId="0" fontId="6" fillId="0" borderId="0" xfId="23" applyFont="1" applyAlignment="1">
      <alignment horizontal="center"/>
    </xf>
    <xf numFmtId="167" fontId="6" fillId="0" borderId="0" xfId="23" applyNumberFormat="1" applyFont="1"/>
    <xf numFmtId="167" fontId="6" fillId="0" borderId="0" xfId="23" applyNumberFormat="1" applyFont="1" applyBorder="1" applyAlignment="1">
      <alignment horizontal="right"/>
    </xf>
    <xf numFmtId="0" fontId="6" fillId="0" borderId="25" xfId="23" applyFont="1" applyBorder="1" applyAlignment="1">
      <alignment horizontal="center"/>
    </xf>
    <xf numFmtId="166" fontId="6" fillId="0" borderId="25" xfId="23" applyNumberFormat="1" applyFont="1" applyBorder="1"/>
    <xf numFmtId="167" fontId="6" fillId="0" borderId="25" xfId="23" applyNumberFormat="1" applyFont="1" applyBorder="1"/>
    <xf numFmtId="49" fontId="6" fillId="0" borderId="0" xfId="23" applyNumberFormat="1" applyFont="1"/>
    <xf numFmtId="0" fontId="6" fillId="0" borderId="0" xfId="23" applyFont="1" applyBorder="1" applyAlignment="1">
      <alignment horizontal="right"/>
    </xf>
    <xf numFmtId="0" fontId="6" fillId="0" borderId="47" xfId="23" applyFont="1" applyBorder="1" applyAlignment="1">
      <alignment horizontal="center"/>
    </xf>
    <xf numFmtId="170" fontId="6" fillId="0" borderId="47" xfId="23" applyNumberFormat="1" applyFont="1" applyBorder="1"/>
    <xf numFmtId="167" fontId="6" fillId="0" borderId="47" xfId="23" applyNumberFormat="1" applyFont="1" applyBorder="1"/>
    <xf numFmtId="166" fontId="6" fillId="0" borderId="47" xfId="23" applyNumberFormat="1" applyFont="1" applyBorder="1"/>
    <xf numFmtId="49" fontId="6" fillId="0" borderId="0" xfId="23" applyNumberFormat="1" applyFont="1" applyAlignment="1">
      <alignment horizontal="left"/>
    </xf>
    <xf numFmtId="167" fontId="6" fillId="0" borderId="19" xfId="23" applyNumberFormat="1" applyFont="1" applyFill="1" applyBorder="1"/>
    <xf numFmtId="167" fontId="6" fillId="0" borderId="19" xfId="23" applyNumberFormat="1" applyFont="1" applyFill="1" applyBorder="1" applyAlignment="1">
      <alignment horizontal="left" vertical="center"/>
    </xf>
    <xf numFmtId="2" fontId="6" fillId="0" borderId="8" xfId="0" applyNumberFormat="1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left" vertical="center" wrapText="1"/>
    </xf>
    <xf numFmtId="4" fontId="6" fillId="0" borderId="10" xfId="0" applyNumberFormat="1" applyFont="1" applyFill="1" applyBorder="1" applyAlignment="1">
      <alignment horizontal="center" vertical="center"/>
    </xf>
    <xf numFmtId="0" fontId="6" fillId="0" borderId="44" xfId="0" applyFont="1" applyFill="1" applyBorder="1" applyAlignment="1"/>
    <xf numFmtId="0" fontId="29" fillId="0" borderId="2" xfId="0" applyFont="1" applyBorder="1" applyAlignment="1">
      <alignment horizontal="left" vertical="center" wrapText="1"/>
    </xf>
    <xf numFmtId="0" fontId="29" fillId="8" borderId="2" xfId="0" applyFont="1" applyFill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0" fontId="6" fillId="0" borderId="2" xfId="25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167" fontId="6" fillId="0" borderId="9" xfId="23" applyNumberFormat="1" applyFont="1" applyFill="1" applyBorder="1" applyAlignment="1">
      <alignment vertical="center" wrapText="1"/>
    </xf>
    <xf numFmtId="167" fontId="6" fillId="0" borderId="32" xfId="23" applyNumberFormat="1" applyFont="1" applyFill="1" applyBorder="1" applyAlignment="1">
      <alignment vertical="center" wrapText="1"/>
    </xf>
    <xf numFmtId="167" fontId="6" fillId="0" borderId="37" xfId="0" applyNumberFormat="1" applyFont="1" applyBorder="1" applyAlignment="1">
      <alignment horizontal="center" wrapText="1"/>
    </xf>
    <xf numFmtId="167" fontId="6" fillId="0" borderId="38" xfId="0" applyNumberFormat="1" applyFont="1" applyBorder="1" applyAlignment="1">
      <alignment horizontal="center" wrapText="1"/>
    </xf>
    <xf numFmtId="167" fontId="6" fillId="0" borderId="62" xfId="0" applyNumberFormat="1" applyFont="1" applyBorder="1" applyAlignment="1">
      <alignment horizontal="center" wrapText="1"/>
    </xf>
    <xf numFmtId="167" fontId="6" fillId="0" borderId="42" xfId="0" applyNumberFormat="1" applyFont="1" applyBorder="1" applyAlignment="1">
      <alignment horizontal="center" wrapText="1"/>
    </xf>
    <xf numFmtId="167" fontId="6" fillId="0" borderId="43" xfId="0" applyNumberFormat="1" applyFont="1" applyBorder="1" applyAlignment="1">
      <alignment horizontal="center" wrapText="1"/>
    </xf>
    <xf numFmtId="167" fontId="6" fillId="0" borderId="63" xfId="0" applyNumberFormat="1" applyFont="1" applyBorder="1" applyAlignment="1">
      <alignment horizont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7" fillId="0" borderId="0" xfId="23" applyFont="1" applyAlignment="1">
      <alignment horizontal="center" vertical="top"/>
    </xf>
  </cellXfs>
  <cellStyles count="27">
    <cellStyle name="Moeda 2" xfId="1"/>
    <cellStyle name="Moeda 3" xfId="2"/>
    <cellStyle name="Moeda 3 2" xfId="13"/>
    <cellStyle name="Moeda 3 3" xfId="18"/>
    <cellStyle name="Normal" xfId="0" builtinId="0"/>
    <cellStyle name="Normal 2" xfId="3"/>
    <cellStyle name="Normal 2 2" xfId="14"/>
    <cellStyle name="Normal 2 3" xfId="16"/>
    <cellStyle name="Normal 3" xfId="4"/>
    <cellStyle name="Normal 3 2" xfId="23"/>
    <cellStyle name="Normal 4" xfId="25"/>
    <cellStyle name="Normal 8" xfId="26"/>
    <cellStyle name="Nota 2" xfId="5"/>
    <cellStyle name="Nota 2 2" xfId="15"/>
    <cellStyle name="Nota 2 3" xfId="12"/>
    <cellStyle name="Porcentagem" xfId="22" builtinId="5"/>
    <cellStyle name="Porcentagem 2" xfId="6"/>
    <cellStyle name="Porcentagem 3" xfId="24"/>
    <cellStyle name="Separador de milhares 2" xfId="8"/>
    <cellStyle name="Separador de milhares 3" xfId="17"/>
    <cellStyle name="Separador de milhares 4" xfId="20"/>
    <cellStyle name="Total" xfId="9" builtinId="25" customBuiltin="1"/>
    <cellStyle name="Total 2" xfId="10"/>
    <cellStyle name="Vírgula" xfId="7" builtinId="3"/>
    <cellStyle name="Vírgula 2" xfId="11"/>
    <cellStyle name="Vírgula 2 2" xfId="19"/>
    <cellStyle name="Vírgula 2 3" xfId="21"/>
  </cellStyles>
  <dxfs count="0"/>
  <tableStyles count="0" defaultTableStyle="TableStyleMedium9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495300</xdr:colOff>
          <xdr:row>50</xdr:row>
          <xdr:rowOff>0</xdr:rowOff>
        </xdr:from>
        <xdr:to>
          <xdr:col>9</xdr:col>
          <xdr:colOff>716280</xdr:colOff>
          <xdr:row>50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251460</xdr:colOff>
          <xdr:row>53</xdr:row>
          <xdr:rowOff>99060</xdr:rowOff>
        </xdr:from>
        <xdr:to>
          <xdr:col>9</xdr:col>
          <xdr:colOff>601980</xdr:colOff>
          <xdr:row>55</xdr:row>
          <xdr:rowOff>114300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2800349</xdr:colOff>
      <xdr:row>9</xdr:row>
      <xdr:rowOff>29308</xdr:rowOff>
    </xdr:from>
    <xdr:to>
      <xdr:col>5</xdr:col>
      <xdr:colOff>186104</xdr:colOff>
      <xdr:row>9</xdr:row>
      <xdr:rowOff>29308</xdr:rowOff>
    </xdr:to>
    <xdr:pic>
      <xdr:nvPicPr>
        <xdr:cNvPr id="2" name="Picture 1" descr="Papelaria nov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7211" y="1576754"/>
          <a:ext cx="16822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w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8"/>
  <sheetViews>
    <sheetView tabSelected="1" view="pageBreakPreview" zoomScale="145" zoomScaleNormal="80" zoomScaleSheetLayoutView="145" workbookViewId="0">
      <selection activeCell="J39" sqref="J39"/>
    </sheetView>
  </sheetViews>
  <sheetFormatPr defaultColWidth="9.109375" defaultRowHeight="13.2" x14ac:dyDescent="0.25"/>
  <cols>
    <col min="1" max="1" width="8.33203125" style="5" bestFit="1" customWidth="1"/>
    <col min="2" max="2" width="5.33203125" style="1" customWidth="1"/>
    <col min="3" max="3" width="46" style="2" customWidth="1"/>
    <col min="4" max="4" width="7.88671875" style="1" customWidth="1"/>
    <col min="5" max="5" width="7.88671875" style="18" bestFit="1" customWidth="1"/>
    <col min="6" max="7" width="8.6640625" style="15" customWidth="1"/>
    <col min="8" max="8" width="9.44140625" style="19" customWidth="1"/>
    <col min="9" max="9" width="10.109375" style="3" bestFit="1" customWidth="1"/>
    <col min="10" max="10" width="10.6640625" style="4" customWidth="1"/>
    <col min="11" max="11" width="13.109375" style="3" customWidth="1"/>
    <col min="12" max="12" width="4.6640625" style="5" customWidth="1"/>
    <col min="13" max="16384" width="9.109375" style="5"/>
  </cols>
  <sheetData>
    <row r="1" spans="1:14" ht="18" customHeight="1" x14ac:dyDescent="0.25">
      <c r="A1" s="164"/>
      <c r="B1" s="166"/>
      <c r="C1" s="166"/>
      <c r="D1" s="166" t="s">
        <v>65</v>
      </c>
      <c r="E1" s="167"/>
      <c r="F1" s="167"/>
      <c r="G1" s="167"/>
      <c r="H1" s="167"/>
      <c r="I1" s="167"/>
      <c r="J1" s="168"/>
      <c r="K1" s="170"/>
    </row>
    <row r="2" spans="1:14" ht="18" customHeight="1" x14ac:dyDescent="0.25">
      <c r="A2" s="164"/>
      <c r="B2" s="166"/>
      <c r="C2" s="166"/>
      <c r="D2" s="166"/>
      <c r="E2" s="167"/>
      <c r="F2" s="167"/>
      <c r="G2" s="167"/>
      <c r="H2" s="167"/>
      <c r="I2" s="167"/>
      <c r="J2" s="168"/>
      <c r="K2" s="170"/>
    </row>
    <row r="3" spans="1:14" ht="15" customHeight="1" x14ac:dyDescent="0.25">
      <c r="A3" s="164"/>
      <c r="B3" s="171" t="s">
        <v>43</v>
      </c>
      <c r="C3" s="172"/>
      <c r="D3" s="172"/>
      <c r="E3" s="173"/>
      <c r="F3" s="170"/>
      <c r="G3" s="170"/>
      <c r="H3" s="170"/>
      <c r="I3" s="170"/>
      <c r="J3" s="168"/>
      <c r="K3" s="170"/>
    </row>
    <row r="4" spans="1:14" ht="15" customHeight="1" x14ac:dyDescent="0.25">
      <c r="A4" s="164"/>
      <c r="B4" s="174"/>
      <c r="C4" s="175" t="s">
        <v>66</v>
      </c>
      <c r="D4" s="172"/>
      <c r="E4" s="173"/>
      <c r="F4" s="170"/>
      <c r="G4" s="170"/>
      <c r="H4" s="170"/>
      <c r="I4" s="170"/>
      <c r="J4" s="168"/>
      <c r="K4" s="170"/>
    </row>
    <row r="5" spans="1:14" ht="15" customHeight="1" x14ac:dyDescent="0.25">
      <c r="A5" s="164"/>
      <c r="B5" s="174"/>
      <c r="C5" s="175" t="s">
        <v>67</v>
      </c>
      <c r="D5" s="172"/>
      <c r="E5" s="173"/>
      <c r="F5" s="170"/>
      <c r="G5" s="170"/>
      <c r="H5" s="170"/>
      <c r="I5" s="170"/>
      <c r="J5" s="168"/>
      <c r="K5" s="170"/>
    </row>
    <row r="6" spans="1:14" ht="15" customHeight="1" x14ac:dyDescent="0.25">
      <c r="A6" s="164"/>
      <c r="B6" s="174"/>
      <c r="C6" s="175" t="s">
        <v>68</v>
      </c>
      <c r="D6" s="172"/>
      <c r="E6" s="173"/>
      <c r="F6" s="170"/>
      <c r="G6" s="170"/>
      <c r="H6" s="170"/>
      <c r="I6" s="170"/>
      <c r="J6" s="168"/>
      <c r="K6" s="170"/>
    </row>
    <row r="7" spans="1:14" ht="15" customHeight="1" x14ac:dyDescent="0.25">
      <c r="A7" s="164"/>
      <c r="B7" s="174"/>
      <c r="C7" s="175" t="s">
        <v>69</v>
      </c>
      <c r="D7" s="172"/>
      <c r="E7" s="173"/>
      <c r="F7" s="170"/>
      <c r="G7" s="170"/>
      <c r="H7" s="170"/>
      <c r="I7" s="170"/>
      <c r="J7" s="168"/>
      <c r="K7" s="170"/>
    </row>
    <row r="8" spans="1:14" ht="15" customHeight="1" x14ac:dyDescent="0.25">
      <c r="A8" s="164"/>
      <c r="B8" s="174"/>
      <c r="C8" s="175" t="s">
        <v>70</v>
      </c>
      <c r="D8" s="172"/>
      <c r="E8" s="173"/>
      <c r="F8" s="176"/>
      <c r="G8" s="176"/>
      <c r="H8" s="176"/>
      <c r="I8" s="176"/>
      <c r="J8" s="168"/>
      <c r="K8" s="170"/>
    </row>
    <row r="9" spans="1:14" ht="15" customHeight="1" x14ac:dyDescent="0.25">
      <c r="A9" s="164"/>
      <c r="B9" s="174"/>
      <c r="C9" s="175" t="s">
        <v>71</v>
      </c>
      <c r="D9" s="172"/>
      <c r="E9" s="173"/>
      <c r="F9" s="176"/>
      <c r="G9" s="176"/>
      <c r="H9" s="176"/>
      <c r="I9" s="176"/>
      <c r="J9" s="168"/>
      <c r="K9" s="170"/>
    </row>
    <row r="10" spans="1:14" ht="15" customHeight="1" x14ac:dyDescent="0.25">
      <c r="A10" s="164"/>
      <c r="B10" s="174"/>
      <c r="C10" s="175" t="s">
        <v>72</v>
      </c>
      <c r="D10" s="172"/>
      <c r="E10" s="173"/>
      <c r="F10" s="176"/>
      <c r="G10" s="176"/>
      <c r="H10" s="176"/>
      <c r="I10" s="176"/>
      <c r="J10" s="168"/>
      <c r="K10" s="170"/>
    </row>
    <row r="11" spans="1:14" ht="15" customHeight="1" x14ac:dyDescent="0.25">
      <c r="A11" s="164"/>
      <c r="B11" s="174"/>
      <c r="C11" s="175" t="s">
        <v>73</v>
      </c>
      <c r="D11" s="172"/>
      <c r="E11" s="173"/>
      <c r="F11" s="176"/>
      <c r="G11" s="176"/>
      <c r="H11" s="176"/>
      <c r="I11" s="176"/>
      <c r="J11" s="168"/>
      <c r="K11" s="170"/>
    </row>
    <row r="12" spans="1:14" ht="15" customHeight="1" x14ac:dyDescent="0.25">
      <c r="A12" s="164"/>
      <c r="B12" s="174"/>
      <c r="C12" s="175" t="s">
        <v>74</v>
      </c>
      <c r="D12" s="172"/>
      <c r="E12" s="173"/>
      <c r="F12" s="176"/>
      <c r="G12" s="176"/>
      <c r="H12" s="176"/>
      <c r="I12" s="176"/>
      <c r="J12" s="168"/>
      <c r="K12" s="170"/>
      <c r="N12" s="221"/>
    </row>
    <row r="13" spans="1:14" ht="15" customHeight="1" x14ac:dyDescent="0.25">
      <c r="A13" s="164"/>
      <c r="B13" s="174"/>
      <c r="C13" s="175" t="s">
        <v>75</v>
      </c>
      <c r="D13" s="172"/>
      <c r="E13" s="173"/>
      <c r="F13" s="176"/>
      <c r="G13" s="176"/>
      <c r="H13" s="176"/>
      <c r="I13" s="176"/>
      <c r="J13" s="168"/>
      <c r="K13" s="170"/>
    </row>
    <row r="14" spans="1:14" ht="15" customHeight="1" x14ac:dyDescent="0.25">
      <c r="A14" s="164"/>
      <c r="B14" s="174"/>
      <c r="C14" s="175" t="s">
        <v>76</v>
      </c>
      <c r="D14" s="172"/>
      <c r="E14" s="173"/>
      <c r="F14" s="176"/>
      <c r="G14" s="176"/>
      <c r="H14" s="176"/>
      <c r="I14" s="176"/>
      <c r="J14" s="168"/>
      <c r="K14" s="170"/>
    </row>
    <row r="15" spans="1:14" ht="12.75" customHeight="1" x14ac:dyDescent="0.25">
      <c r="A15" s="165"/>
      <c r="B15" s="165"/>
      <c r="C15" s="165"/>
      <c r="D15" s="165"/>
      <c r="E15" s="169"/>
      <c r="F15" s="167"/>
      <c r="G15" s="167"/>
      <c r="H15" s="167"/>
      <c r="I15" s="167"/>
      <c r="J15" s="167"/>
      <c r="K15" s="170"/>
    </row>
    <row r="16" spans="1:14" ht="13.5" customHeight="1" thickBot="1" x14ac:dyDescent="0.3">
      <c r="A16" s="174"/>
      <c r="B16" s="177"/>
      <c r="C16" s="177"/>
      <c r="D16" s="177"/>
      <c r="E16" s="178"/>
      <c r="F16" s="179"/>
      <c r="G16" s="179"/>
      <c r="H16" s="170"/>
      <c r="I16" s="170"/>
      <c r="J16" s="170"/>
      <c r="K16" s="170"/>
    </row>
    <row r="17" spans="1:11" ht="30.75" customHeight="1" thickBot="1" x14ac:dyDescent="0.3">
      <c r="B17" s="357" t="s">
        <v>83</v>
      </c>
      <c r="C17" s="358"/>
      <c r="D17" s="358"/>
      <c r="E17" s="358"/>
      <c r="F17" s="358"/>
      <c r="G17" s="358"/>
      <c r="H17" s="358"/>
      <c r="I17" s="358"/>
      <c r="J17" s="358"/>
      <c r="K17" s="359"/>
    </row>
    <row r="18" spans="1:11" ht="13.8" thickBot="1" x14ac:dyDescent="0.3">
      <c r="I18" s="24" t="s">
        <v>15</v>
      </c>
      <c r="J18" s="6"/>
    </row>
    <row r="19" spans="1:11" s="7" customFormat="1" ht="12.75" customHeight="1" x14ac:dyDescent="0.25">
      <c r="B19" s="360" t="s">
        <v>3</v>
      </c>
      <c r="C19" s="361"/>
      <c r="D19" s="361"/>
      <c r="E19" s="361"/>
      <c r="F19" s="361"/>
      <c r="G19" s="361"/>
      <c r="H19" s="361"/>
      <c r="I19" s="361"/>
      <c r="J19" s="361"/>
      <c r="K19" s="362"/>
    </row>
    <row r="20" spans="1:11" s="7" customFormat="1" ht="10.199999999999999" thickBot="1" x14ac:dyDescent="0.3">
      <c r="B20" s="41"/>
      <c r="C20" s="11"/>
      <c r="D20" s="11"/>
      <c r="E20" s="40"/>
      <c r="F20" s="25"/>
      <c r="G20" s="26" t="s">
        <v>11</v>
      </c>
      <c r="H20" s="27"/>
      <c r="I20" s="28"/>
      <c r="J20" s="29"/>
      <c r="K20" s="8"/>
    </row>
    <row r="21" spans="1:11" s="7" customFormat="1" ht="19.8" thickBot="1" x14ac:dyDescent="0.3">
      <c r="B21" s="42" t="s">
        <v>4</v>
      </c>
      <c r="C21" s="30" t="s">
        <v>5</v>
      </c>
      <c r="D21" s="31" t="s">
        <v>2</v>
      </c>
      <c r="E21" s="32" t="s">
        <v>1</v>
      </c>
      <c r="F21" s="33" t="s">
        <v>6</v>
      </c>
      <c r="G21" s="33" t="s">
        <v>7</v>
      </c>
      <c r="H21" s="34" t="s">
        <v>12</v>
      </c>
      <c r="I21" s="34" t="s">
        <v>8</v>
      </c>
      <c r="J21" s="34" t="s">
        <v>9</v>
      </c>
      <c r="K21" s="35" t="s">
        <v>10</v>
      </c>
    </row>
    <row r="22" spans="1:11" s="7" customFormat="1" ht="13.5" customHeight="1" thickBot="1" x14ac:dyDescent="0.3">
      <c r="B22" s="43"/>
      <c r="C22" s="9"/>
      <c r="D22" s="17"/>
      <c r="E22" s="17"/>
      <c r="F22" s="16"/>
      <c r="G22" s="16"/>
      <c r="H22" s="17"/>
      <c r="I22" s="9"/>
      <c r="J22" s="9"/>
      <c r="K22" s="10"/>
    </row>
    <row r="23" spans="1:11" s="20" customFormat="1" ht="12" x14ac:dyDescent="0.25">
      <c r="B23" s="65">
        <v>1</v>
      </c>
      <c r="C23" s="66" t="s">
        <v>84</v>
      </c>
      <c r="D23" s="83"/>
      <c r="E23" s="84"/>
      <c r="F23" s="85"/>
      <c r="G23" s="85"/>
      <c r="H23" s="86"/>
      <c r="I23" s="87"/>
      <c r="J23" s="87"/>
      <c r="K23" s="88"/>
    </row>
    <row r="24" spans="1:11" s="20" customFormat="1" ht="11.4" x14ac:dyDescent="0.2">
      <c r="A24" s="222"/>
      <c r="B24" s="181" t="s">
        <v>0</v>
      </c>
      <c r="C24" s="182" t="s">
        <v>85</v>
      </c>
      <c r="D24" s="346" t="s">
        <v>64</v>
      </c>
      <c r="E24" s="69">
        <v>1</v>
      </c>
      <c r="F24" s="213">
        <v>0</v>
      </c>
      <c r="G24" s="213">
        <v>0</v>
      </c>
      <c r="H24" s="215">
        <f t="shared" ref="H24" si="0">F24+G24</f>
        <v>0</v>
      </c>
      <c r="I24" s="213">
        <f>TRUNC(F24*E24,2)</f>
        <v>0</v>
      </c>
      <c r="J24" s="213">
        <f>TRUNC(G24*E24,2)</f>
        <v>0</v>
      </c>
      <c r="K24" s="216">
        <f t="shared" ref="K24" si="1">I24+J24</f>
        <v>0</v>
      </c>
    </row>
    <row r="25" spans="1:11" s="20" customFormat="1" ht="11.4" x14ac:dyDescent="0.2">
      <c r="A25" s="348"/>
      <c r="B25" s="181" t="s">
        <v>93</v>
      </c>
      <c r="C25" s="182" t="s">
        <v>86</v>
      </c>
      <c r="D25" s="346" t="s">
        <v>88</v>
      </c>
      <c r="E25" s="69">
        <v>2</v>
      </c>
      <c r="F25" s="213">
        <v>0</v>
      </c>
      <c r="G25" s="213">
        <v>0</v>
      </c>
      <c r="H25" s="215">
        <f t="shared" ref="H25:H26" si="2">F25+G25</f>
        <v>0</v>
      </c>
      <c r="I25" s="213">
        <f>TRUNC(F25*E25,2)</f>
        <v>0</v>
      </c>
      <c r="J25" s="213">
        <f>TRUNC(G25*E25,2)</f>
        <v>0</v>
      </c>
      <c r="K25" s="216">
        <f t="shared" ref="K25:K26" si="3">I25+J25</f>
        <v>0</v>
      </c>
    </row>
    <row r="26" spans="1:11" s="20" customFormat="1" ht="11.4" x14ac:dyDescent="0.2">
      <c r="A26" s="348"/>
      <c r="B26" s="181" t="s">
        <v>94</v>
      </c>
      <c r="C26" s="182" t="s">
        <v>87</v>
      </c>
      <c r="D26" s="346" t="s">
        <v>82</v>
      </c>
      <c r="E26" s="69">
        <v>48</v>
      </c>
      <c r="F26" s="213">
        <v>0</v>
      </c>
      <c r="G26" s="213">
        <v>0</v>
      </c>
      <c r="H26" s="215">
        <f t="shared" si="2"/>
        <v>0</v>
      </c>
      <c r="I26" s="213">
        <f>TRUNC(F26*E26,2)</f>
        <v>0</v>
      </c>
      <c r="J26" s="213">
        <f>TRUNC(G26*E26,2)</f>
        <v>0</v>
      </c>
      <c r="K26" s="216">
        <f t="shared" si="3"/>
        <v>0</v>
      </c>
    </row>
    <row r="27" spans="1:11" s="20" customFormat="1" ht="12" x14ac:dyDescent="0.2">
      <c r="B27" s="181"/>
      <c r="C27" s="70" t="s">
        <v>63</v>
      </c>
      <c r="D27" s="71"/>
      <c r="E27" s="72"/>
      <c r="F27" s="73"/>
      <c r="G27" s="73"/>
      <c r="H27" s="73"/>
      <c r="I27" s="74">
        <f>SUM(I24:I26)</f>
        <v>0</v>
      </c>
      <c r="J27" s="74">
        <f>SUM(J24:J26)</f>
        <v>0</v>
      </c>
      <c r="K27" s="75"/>
    </row>
    <row r="28" spans="1:11" s="20" customFormat="1" ht="12" x14ac:dyDescent="0.2">
      <c r="B28" s="76"/>
      <c r="C28" s="77"/>
      <c r="D28" s="78"/>
      <c r="E28" s="79"/>
      <c r="F28" s="79"/>
      <c r="G28" s="79"/>
      <c r="H28" s="79"/>
      <c r="I28" s="80"/>
      <c r="J28" s="81">
        <f>I27+J27</f>
        <v>0</v>
      </c>
      <c r="K28" s="82"/>
    </row>
    <row r="29" spans="1:11" s="20" customFormat="1" ht="12" x14ac:dyDescent="0.25">
      <c r="A29" s="219"/>
      <c r="B29" s="65">
        <v>2</v>
      </c>
      <c r="C29" s="66" t="s">
        <v>89</v>
      </c>
      <c r="D29" s="83"/>
      <c r="E29" s="217"/>
      <c r="F29" s="218"/>
      <c r="G29" s="218"/>
      <c r="H29" s="218"/>
      <c r="I29" s="87"/>
      <c r="J29" s="87"/>
      <c r="K29" s="88"/>
    </row>
    <row r="30" spans="1:11" s="20" customFormat="1" ht="11.4" x14ac:dyDescent="0.25">
      <c r="A30" s="219"/>
      <c r="B30" s="67" t="s">
        <v>16</v>
      </c>
      <c r="C30" s="182" t="s">
        <v>90</v>
      </c>
      <c r="D30" s="346" t="s">
        <v>91</v>
      </c>
      <c r="E30" s="69">
        <v>672</v>
      </c>
      <c r="F30" s="213">
        <v>0</v>
      </c>
      <c r="G30" s="213">
        <v>0</v>
      </c>
      <c r="H30" s="213">
        <f t="shared" ref="H30:H37" si="4">F30+G30</f>
        <v>0</v>
      </c>
      <c r="I30" s="213">
        <f t="shared" ref="I30:I37" si="5">TRUNC(F30*E30,2)</f>
        <v>0</v>
      </c>
      <c r="J30" s="213">
        <f t="shared" ref="J30:J37" si="6">TRUNC(G30*E30,2)</f>
        <v>0</v>
      </c>
      <c r="K30" s="214">
        <f t="shared" ref="K30:K37" si="7">I30+J30</f>
        <v>0</v>
      </c>
    </row>
    <row r="31" spans="1:11" s="20" customFormat="1" ht="22.8" x14ac:dyDescent="0.25">
      <c r="A31" s="219"/>
      <c r="B31" s="67" t="s">
        <v>77</v>
      </c>
      <c r="C31" s="182" t="s">
        <v>105</v>
      </c>
      <c r="D31" s="346" t="s">
        <v>92</v>
      </c>
      <c r="E31" s="69">
        <v>25</v>
      </c>
      <c r="F31" s="213">
        <v>0</v>
      </c>
      <c r="G31" s="213">
        <v>0</v>
      </c>
      <c r="H31" s="213">
        <f t="shared" ref="H31:H36" si="8">F31+G31</f>
        <v>0</v>
      </c>
      <c r="I31" s="213">
        <f t="shared" ref="I31:I36" si="9">TRUNC(F31*E31,2)</f>
        <v>0</v>
      </c>
      <c r="J31" s="213">
        <f t="shared" ref="J31:J36" si="10">TRUNC(G31*E31,2)</f>
        <v>0</v>
      </c>
      <c r="K31" s="214">
        <f t="shared" ref="K31:K36" si="11">I31+J31</f>
        <v>0</v>
      </c>
    </row>
    <row r="32" spans="1:11" s="20" customFormat="1" ht="22.8" x14ac:dyDescent="0.25">
      <c r="A32" s="219"/>
      <c r="B32" s="67" t="s">
        <v>81</v>
      </c>
      <c r="C32" s="182" t="s">
        <v>98</v>
      </c>
      <c r="D32" s="346" t="s">
        <v>91</v>
      </c>
      <c r="E32" s="69">
        <v>750</v>
      </c>
      <c r="F32" s="213">
        <v>0</v>
      </c>
      <c r="G32" s="213">
        <v>0</v>
      </c>
      <c r="H32" s="213">
        <f t="shared" si="8"/>
        <v>0</v>
      </c>
      <c r="I32" s="213">
        <f t="shared" si="9"/>
        <v>0</v>
      </c>
      <c r="J32" s="213">
        <f t="shared" si="10"/>
        <v>0</v>
      </c>
      <c r="K32" s="214">
        <f t="shared" si="11"/>
        <v>0</v>
      </c>
    </row>
    <row r="33" spans="1:11" s="20" customFormat="1" ht="34.200000000000003" x14ac:dyDescent="0.25">
      <c r="A33" s="219"/>
      <c r="B33" s="67" t="s">
        <v>100</v>
      </c>
      <c r="C33" s="182" t="s">
        <v>106</v>
      </c>
      <c r="D33" s="346" t="s">
        <v>91</v>
      </c>
      <c r="E33" s="69">
        <v>2000</v>
      </c>
      <c r="F33" s="213">
        <v>0</v>
      </c>
      <c r="G33" s="213">
        <v>0</v>
      </c>
      <c r="H33" s="213">
        <f t="shared" si="8"/>
        <v>0</v>
      </c>
      <c r="I33" s="213">
        <f t="shared" si="9"/>
        <v>0</v>
      </c>
      <c r="J33" s="213">
        <f t="shared" si="10"/>
        <v>0</v>
      </c>
      <c r="K33" s="214">
        <f t="shared" si="11"/>
        <v>0</v>
      </c>
    </row>
    <row r="34" spans="1:11" s="20" customFormat="1" ht="34.200000000000003" x14ac:dyDescent="0.25">
      <c r="A34" s="219"/>
      <c r="B34" s="67" t="s">
        <v>101</v>
      </c>
      <c r="C34" s="182" t="s">
        <v>107</v>
      </c>
      <c r="D34" s="346" t="s">
        <v>99</v>
      </c>
      <c r="E34" s="69">
        <v>2000</v>
      </c>
      <c r="F34" s="213">
        <v>0</v>
      </c>
      <c r="G34" s="213">
        <v>0</v>
      </c>
      <c r="H34" s="213">
        <f t="shared" si="8"/>
        <v>0</v>
      </c>
      <c r="I34" s="213">
        <f t="shared" si="9"/>
        <v>0</v>
      </c>
      <c r="J34" s="213">
        <f t="shared" si="10"/>
        <v>0</v>
      </c>
      <c r="K34" s="214">
        <f t="shared" si="11"/>
        <v>0</v>
      </c>
    </row>
    <row r="35" spans="1:11" s="20" customFormat="1" ht="34.200000000000003" x14ac:dyDescent="0.25">
      <c r="A35" s="219"/>
      <c r="B35" s="67" t="s">
        <v>102</v>
      </c>
      <c r="C35" s="182" t="s">
        <v>108</v>
      </c>
      <c r="D35" s="346" t="s">
        <v>99</v>
      </c>
      <c r="E35" s="69">
        <v>2000</v>
      </c>
      <c r="F35" s="213">
        <v>0</v>
      </c>
      <c r="G35" s="213">
        <v>0</v>
      </c>
      <c r="H35" s="213">
        <f t="shared" si="8"/>
        <v>0</v>
      </c>
      <c r="I35" s="213">
        <f t="shared" si="9"/>
        <v>0</v>
      </c>
      <c r="J35" s="213">
        <f t="shared" si="10"/>
        <v>0</v>
      </c>
      <c r="K35" s="214">
        <f t="shared" si="11"/>
        <v>0</v>
      </c>
    </row>
    <row r="36" spans="1:11" s="20" customFormat="1" ht="34.200000000000003" x14ac:dyDescent="0.25">
      <c r="A36" s="219"/>
      <c r="B36" s="67" t="s">
        <v>103</v>
      </c>
      <c r="C36" s="182" t="s">
        <v>109</v>
      </c>
      <c r="D36" s="346" t="s">
        <v>91</v>
      </c>
      <c r="E36" s="69">
        <v>350</v>
      </c>
      <c r="F36" s="213">
        <v>0</v>
      </c>
      <c r="G36" s="213">
        <v>0</v>
      </c>
      <c r="H36" s="213">
        <f t="shared" si="8"/>
        <v>0</v>
      </c>
      <c r="I36" s="213">
        <f t="shared" si="9"/>
        <v>0</v>
      </c>
      <c r="J36" s="213">
        <f t="shared" si="10"/>
        <v>0</v>
      </c>
      <c r="K36" s="214">
        <f t="shared" si="11"/>
        <v>0</v>
      </c>
    </row>
    <row r="37" spans="1:11" s="20" customFormat="1" ht="34.200000000000003" x14ac:dyDescent="0.25">
      <c r="A37" s="219"/>
      <c r="B37" s="67" t="s">
        <v>104</v>
      </c>
      <c r="C37" s="182" t="s">
        <v>110</v>
      </c>
      <c r="D37" s="346" t="s">
        <v>91</v>
      </c>
      <c r="E37" s="69">
        <v>40</v>
      </c>
      <c r="F37" s="213">
        <v>0</v>
      </c>
      <c r="G37" s="213">
        <v>0</v>
      </c>
      <c r="H37" s="213">
        <f t="shared" si="4"/>
        <v>0</v>
      </c>
      <c r="I37" s="213">
        <f t="shared" si="5"/>
        <v>0</v>
      </c>
      <c r="J37" s="213">
        <f t="shared" si="6"/>
        <v>0</v>
      </c>
      <c r="K37" s="214">
        <f t="shared" si="7"/>
        <v>0</v>
      </c>
    </row>
    <row r="38" spans="1:11" s="20" customFormat="1" ht="12" x14ac:dyDescent="0.2">
      <c r="A38" s="219"/>
      <c r="B38" s="181"/>
      <c r="C38" s="70" t="s">
        <v>63</v>
      </c>
      <c r="D38" s="71"/>
      <c r="E38" s="72"/>
      <c r="F38" s="73"/>
      <c r="G38" s="73"/>
      <c r="H38" s="73"/>
      <c r="I38" s="74">
        <f>SUM(I30:I37)</f>
        <v>0</v>
      </c>
      <c r="J38" s="74">
        <f>SUM(J30:J37)</f>
        <v>0</v>
      </c>
      <c r="K38" s="75"/>
    </row>
    <row r="39" spans="1:11" s="20" customFormat="1" ht="12" x14ac:dyDescent="0.2">
      <c r="A39" s="219"/>
      <c r="B39" s="76"/>
      <c r="C39" s="77"/>
      <c r="D39" s="78"/>
      <c r="E39" s="79"/>
      <c r="F39" s="79"/>
      <c r="G39" s="79"/>
      <c r="H39" s="79"/>
      <c r="I39" s="80"/>
      <c r="J39" s="81">
        <f>I38+J38</f>
        <v>0</v>
      </c>
      <c r="K39" s="82"/>
    </row>
    <row r="40" spans="1:11" s="20" customFormat="1" ht="12" x14ac:dyDescent="0.25">
      <c r="B40" s="65">
        <v>3</v>
      </c>
      <c r="C40" s="66" t="s">
        <v>95</v>
      </c>
      <c r="D40" s="83"/>
      <c r="E40" s="83"/>
      <c r="F40" s="83"/>
      <c r="G40" s="83"/>
      <c r="H40" s="83"/>
      <c r="I40" s="83"/>
      <c r="J40" s="83"/>
      <c r="K40" s="83"/>
    </row>
    <row r="41" spans="1:11" s="20" customFormat="1" ht="22.8" x14ac:dyDescent="0.25">
      <c r="B41" s="344" t="s">
        <v>78</v>
      </c>
      <c r="C41" s="347" t="s">
        <v>96</v>
      </c>
      <c r="D41" s="68" t="s">
        <v>88</v>
      </c>
      <c r="E41" s="339">
        <v>4278.53</v>
      </c>
      <c r="F41" s="213">
        <v>0</v>
      </c>
      <c r="G41" s="213">
        <v>0</v>
      </c>
      <c r="H41" s="213">
        <f t="shared" ref="H41" si="12">F41+G41</f>
        <v>0</v>
      </c>
      <c r="I41" s="213">
        <f t="shared" ref="I41" si="13">TRUNC(F41*E41,2)</f>
        <v>0</v>
      </c>
      <c r="J41" s="213">
        <f t="shared" ref="J41" si="14">TRUNC(G41*E41,2)</f>
        <v>0</v>
      </c>
      <c r="K41" s="214">
        <f t="shared" ref="K41" si="15">I41+J41</f>
        <v>0</v>
      </c>
    </row>
    <row r="42" spans="1:11" s="20" customFormat="1" ht="12" x14ac:dyDescent="0.2">
      <c r="B42" s="345"/>
      <c r="C42" s="70" t="s">
        <v>63</v>
      </c>
      <c r="D42" s="71"/>
      <c r="E42" s="72"/>
      <c r="F42" s="73"/>
      <c r="G42" s="73"/>
      <c r="H42" s="73"/>
      <c r="I42" s="74">
        <f>SUM(I41:I41)</f>
        <v>0</v>
      </c>
      <c r="J42" s="74">
        <f>SUM(J41:J41)</f>
        <v>0</v>
      </c>
      <c r="K42" s="75"/>
    </row>
    <row r="43" spans="1:11" s="20" customFormat="1" ht="12" x14ac:dyDescent="0.2">
      <c r="B43" s="337"/>
      <c r="C43" s="77"/>
      <c r="D43" s="78"/>
      <c r="E43" s="79"/>
      <c r="F43" s="79"/>
      <c r="G43" s="79"/>
      <c r="H43" s="79"/>
      <c r="I43" s="80"/>
      <c r="J43" s="81">
        <f>I42+J42</f>
        <v>0</v>
      </c>
      <c r="K43" s="82"/>
    </row>
    <row r="44" spans="1:11" s="20" customFormat="1" ht="12" x14ac:dyDescent="0.2">
      <c r="B44" s="337"/>
      <c r="C44" s="340"/>
      <c r="D44" s="68"/>
      <c r="E44" s="223"/>
      <c r="F44" s="223"/>
      <c r="G44" s="223"/>
      <c r="H44" s="223"/>
      <c r="I44" s="224"/>
      <c r="J44" s="81"/>
      <c r="K44" s="225"/>
    </row>
    <row r="45" spans="1:11" s="20" customFormat="1" ht="12" x14ac:dyDescent="0.2">
      <c r="B45" s="337"/>
      <c r="C45" s="340"/>
      <c r="D45" s="68"/>
      <c r="E45" s="223"/>
      <c r="F45" s="223"/>
      <c r="G45" s="223"/>
      <c r="H45" s="223"/>
      <c r="I45" s="224"/>
      <c r="J45" s="81"/>
      <c r="K45" s="225"/>
    </row>
    <row r="46" spans="1:11" s="12" customFormat="1" ht="12" x14ac:dyDescent="0.25">
      <c r="B46" s="67"/>
      <c r="C46" s="341" t="s">
        <v>79</v>
      </c>
      <c r="D46" s="71"/>
      <c r="E46" s="90"/>
      <c r="F46" s="72"/>
      <c r="G46" s="72"/>
      <c r="H46" s="91"/>
      <c r="I46" s="343">
        <f>I42+I38+I27</f>
        <v>0</v>
      </c>
      <c r="J46" s="93"/>
      <c r="K46" s="94"/>
    </row>
    <row r="47" spans="1:11" s="7" customFormat="1" ht="24" customHeight="1" x14ac:dyDescent="0.25">
      <c r="B47" s="67"/>
      <c r="C47" s="341" t="s">
        <v>80</v>
      </c>
      <c r="D47" s="71"/>
      <c r="E47" s="90"/>
      <c r="F47" s="72"/>
      <c r="G47" s="72"/>
      <c r="H47" s="91"/>
      <c r="I47" s="95"/>
      <c r="J47" s="343">
        <f>J42+J38+J27</f>
        <v>0</v>
      </c>
      <c r="K47" s="94"/>
    </row>
    <row r="48" spans="1:11" s="7" customFormat="1" ht="12" x14ac:dyDescent="0.25">
      <c r="B48" s="67"/>
      <c r="C48" s="338"/>
      <c r="D48" s="71"/>
      <c r="E48" s="90"/>
      <c r="F48" s="72"/>
      <c r="G48" s="72"/>
      <c r="H48" s="91"/>
      <c r="I48" s="95"/>
      <c r="J48" s="92"/>
      <c r="K48" s="94"/>
    </row>
    <row r="49" spans="2:12" s="7" customFormat="1" ht="12" x14ac:dyDescent="0.25">
      <c r="B49" s="96"/>
      <c r="C49" s="342" t="s">
        <v>34</v>
      </c>
      <c r="D49" s="98"/>
      <c r="E49" s="99"/>
      <c r="F49" s="99"/>
      <c r="G49" s="99"/>
      <c r="H49" s="99"/>
      <c r="I49" s="100"/>
      <c r="J49" s="99">
        <f>I46+J47</f>
        <v>0</v>
      </c>
      <c r="K49" s="101"/>
      <c r="L49" s="64"/>
    </row>
    <row r="50" spans="2:12" s="7" customFormat="1" ht="11.4" x14ac:dyDescent="0.25">
      <c r="B50" s="102"/>
      <c r="C50" s="338"/>
      <c r="D50" s="104"/>
      <c r="E50" s="105"/>
      <c r="F50" s="106"/>
      <c r="G50" s="106"/>
      <c r="H50" s="107"/>
      <c r="I50" s="108"/>
      <c r="J50" s="106"/>
      <c r="K50" s="109"/>
    </row>
    <row r="51" spans="2:12" s="7" customFormat="1" ht="11.4" x14ac:dyDescent="0.25">
      <c r="B51" s="102"/>
      <c r="C51" s="338"/>
      <c r="D51" s="104"/>
      <c r="E51" s="105"/>
      <c r="F51" s="106"/>
      <c r="G51" s="106"/>
      <c r="H51" s="107"/>
      <c r="I51" s="108"/>
      <c r="J51" s="106"/>
      <c r="K51" s="109"/>
    </row>
    <row r="52" spans="2:12" s="7" customFormat="1" ht="12.75" customHeight="1" x14ac:dyDescent="0.25">
      <c r="B52" s="102"/>
      <c r="C52" s="338"/>
      <c r="D52" s="110"/>
      <c r="E52" s="111"/>
      <c r="F52" s="351" t="s">
        <v>18</v>
      </c>
      <c r="G52" s="352"/>
      <c r="H52" s="352"/>
      <c r="I52" s="352"/>
      <c r="J52" s="352"/>
      <c r="K52" s="353"/>
    </row>
    <row r="53" spans="2:12" s="7" customFormat="1" ht="12.75" customHeight="1" x14ac:dyDescent="0.25">
      <c r="B53" s="102"/>
      <c r="C53" s="89" t="s">
        <v>17</v>
      </c>
      <c r="D53" s="110"/>
      <c r="E53" s="111"/>
      <c r="F53" s="354"/>
      <c r="G53" s="355"/>
      <c r="H53" s="355"/>
      <c r="I53" s="355"/>
      <c r="J53" s="355"/>
      <c r="K53" s="356"/>
    </row>
    <row r="54" spans="2:12" s="7" customFormat="1" ht="11.4" x14ac:dyDescent="0.25">
      <c r="B54" s="102"/>
      <c r="C54" s="120" t="s">
        <v>19</v>
      </c>
      <c r="D54" s="121"/>
      <c r="E54" s="122">
        <v>0</v>
      </c>
      <c r="F54" s="123"/>
      <c r="G54" s="124"/>
      <c r="H54" s="125"/>
      <c r="I54" s="124"/>
      <c r="J54" s="126"/>
      <c r="K54" s="116"/>
    </row>
    <row r="55" spans="2:12" s="7" customFormat="1" ht="11.4" x14ac:dyDescent="0.25">
      <c r="B55" s="102"/>
      <c r="C55" s="120" t="s">
        <v>20</v>
      </c>
      <c r="D55" s="121"/>
      <c r="E55" s="122">
        <v>0</v>
      </c>
      <c r="F55" s="127"/>
      <c r="G55" s="128"/>
      <c r="H55" s="129"/>
      <c r="I55" s="128"/>
      <c r="J55" s="130"/>
      <c r="K55" s="131"/>
    </row>
    <row r="56" spans="2:12" s="7" customFormat="1" ht="11.4" x14ac:dyDescent="0.25">
      <c r="B56" s="102"/>
      <c r="C56" s="120" t="s">
        <v>21</v>
      </c>
      <c r="D56" s="121"/>
      <c r="E56" s="122">
        <v>0</v>
      </c>
      <c r="F56" s="132"/>
      <c r="G56" s="133"/>
      <c r="H56" s="134"/>
      <c r="I56" s="133"/>
      <c r="J56" s="135"/>
      <c r="K56" s="131"/>
    </row>
    <row r="57" spans="2:12" s="7" customFormat="1" ht="11.4" x14ac:dyDescent="0.25">
      <c r="B57" s="102"/>
      <c r="C57" s="120" t="s">
        <v>22</v>
      </c>
      <c r="D57" s="121"/>
      <c r="E57" s="122">
        <v>0</v>
      </c>
      <c r="F57" s="119"/>
      <c r="G57" s="119"/>
      <c r="H57" s="136"/>
      <c r="I57" s="119"/>
      <c r="J57" s="119"/>
      <c r="K57" s="131"/>
    </row>
    <row r="58" spans="2:12" s="7" customFormat="1" ht="11.4" x14ac:dyDescent="0.25">
      <c r="B58" s="102"/>
      <c r="C58" s="120" t="s">
        <v>23</v>
      </c>
      <c r="D58" s="121"/>
      <c r="E58" s="122">
        <v>0</v>
      </c>
      <c r="F58" s="119"/>
      <c r="G58" s="119"/>
      <c r="H58" s="136"/>
      <c r="I58" s="119"/>
      <c r="J58" s="119"/>
      <c r="K58" s="131"/>
    </row>
    <row r="59" spans="2:12" s="7" customFormat="1" ht="11.4" x14ac:dyDescent="0.25">
      <c r="B59" s="102"/>
      <c r="C59" s="120" t="s">
        <v>24</v>
      </c>
      <c r="D59" s="121"/>
      <c r="E59" s="136">
        <f>E60+E61+E63+E62</f>
        <v>0</v>
      </c>
      <c r="F59" s="119"/>
      <c r="G59" s="119"/>
      <c r="H59" s="136"/>
      <c r="I59" s="119"/>
      <c r="J59" s="119"/>
      <c r="K59" s="131"/>
    </row>
    <row r="60" spans="2:12" s="7" customFormat="1" ht="12" x14ac:dyDescent="0.25">
      <c r="B60" s="102"/>
      <c r="C60" s="137" t="s">
        <v>25</v>
      </c>
      <c r="D60" s="138"/>
      <c r="E60" s="139">
        <v>0</v>
      </c>
      <c r="F60" s="140" t="s">
        <v>26</v>
      </c>
      <c r="G60" s="117"/>
      <c r="H60" s="91"/>
      <c r="I60" s="118"/>
      <c r="J60" s="69"/>
      <c r="K60" s="131"/>
    </row>
    <row r="61" spans="2:12" s="7" customFormat="1" ht="12" x14ac:dyDescent="0.25">
      <c r="B61" s="102"/>
      <c r="C61" s="137" t="s">
        <v>27</v>
      </c>
      <c r="D61" s="138"/>
      <c r="E61" s="139">
        <v>0</v>
      </c>
      <c r="F61" s="140" t="s">
        <v>28</v>
      </c>
      <c r="G61" s="117"/>
      <c r="H61" s="91"/>
      <c r="I61" s="118"/>
      <c r="J61" s="69"/>
      <c r="K61" s="131"/>
    </row>
    <row r="62" spans="2:12" s="7" customFormat="1" ht="12" x14ac:dyDescent="0.25">
      <c r="B62" s="102"/>
      <c r="C62" s="137" t="s">
        <v>29</v>
      </c>
      <c r="D62" s="138"/>
      <c r="E62" s="139">
        <v>0</v>
      </c>
      <c r="F62" s="119"/>
      <c r="G62" s="117"/>
      <c r="H62" s="91"/>
      <c r="I62" s="118"/>
      <c r="J62" s="69"/>
      <c r="K62" s="131"/>
    </row>
    <row r="63" spans="2:12" s="7" customFormat="1" ht="12" x14ac:dyDescent="0.25">
      <c r="B63" s="102"/>
      <c r="C63" s="137" t="s">
        <v>30</v>
      </c>
      <c r="D63" s="138"/>
      <c r="E63" s="139">
        <v>0</v>
      </c>
      <c r="F63" s="119"/>
      <c r="G63" s="141"/>
      <c r="H63" s="136"/>
      <c r="I63" s="119"/>
      <c r="J63" s="119"/>
      <c r="K63" s="131"/>
    </row>
    <row r="64" spans="2:12" s="7" customFormat="1" ht="11.4" x14ac:dyDescent="0.25">
      <c r="B64" s="102"/>
      <c r="C64" s="142"/>
      <c r="D64" s="138"/>
      <c r="E64" s="143"/>
      <c r="F64" s="119"/>
      <c r="G64" s="119"/>
      <c r="H64" s="136"/>
      <c r="I64" s="119"/>
      <c r="J64" s="119"/>
      <c r="K64" s="131"/>
    </row>
    <row r="65" spans="2:11" s="7" customFormat="1" ht="12" x14ac:dyDescent="0.25">
      <c r="B65" s="102"/>
      <c r="C65" s="144" t="s">
        <v>31</v>
      </c>
      <c r="D65" s="145"/>
      <c r="E65" s="146">
        <f>TRUNC(((((1+(E57+E54+E55)/100)*((1+E56/100))*((1+E58/100)))/((1-E59/100)))-1)*100,2)</f>
        <v>0</v>
      </c>
      <c r="F65" s="112"/>
      <c r="G65" s="113"/>
      <c r="H65" s="114"/>
      <c r="I65" s="115"/>
      <c r="J65" s="112"/>
      <c r="K65" s="147"/>
    </row>
    <row r="66" spans="2:11" s="7" customFormat="1" ht="12" x14ac:dyDescent="0.25">
      <c r="B66" s="102"/>
      <c r="C66" s="89"/>
      <c r="D66" s="110"/>
      <c r="E66" s="111"/>
      <c r="F66" s="112"/>
      <c r="G66" s="113"/>
      <c r="H66" s="114"/>
      <c r="I66" s="115"/>
      <c r="J66" s="112"/>
      <c r="K66" s="147"/>
    </row>
    <row r="67" spans="2:11" s="7" customFormat="1" ht="12" x14ac:dyDescent="0.25">
      <c r="B67" s="102"/>
      <c r="C67" s="89" t="s">
        <v>32</v>
      </c>
      <c r="D67" s="110"/>
      <c r="E67" s="111"/>
      <c r="F67" s="112"/>
      <c r="G67" s="113"/>
      <c r="H67" s="114"/>
      <c r="I67" s="115">
        <f>(E65*I46)/100</f>
        <v>0</v>
      </c>
      <c r="J67" s="112"/>
      <c r="K67" s="147"/>
    </row>
    <row r="68" spans="2:11" s="7" customFormat="1" ht="12" x14ac:dyDescent="0.25">
      <c r="B68" s="102"/>
      <c r="C68" s="89" t="s">
        <v>33</v>
      </c>
      <c r="D68" s="110"/>
      <c r="E68" s="111"/>
      <c r="F68" s="112"/>
      <c r="G68" s="113"/>
      <c r="H68" s="114"/>
      <c r="I68" s="113"/>
      <c r="J68" s="115">
        <f>(E65*J47)/100</f>
        <v>0</v>
      </c>
      <c r="K68" s="147"/>
    </row>
    <row r="69" spans="2:11" s="7" customFormat="1" ht="12" x14ac:dyDescent="0.25">
      <c r="B69" s="102"/>
      <c r="C69" s="89"/>
      <c r="D69" s="110"/>
      <c r="E69" s="111"/>
      <c r="F69" s="112"/>
      <c r="G69" s="113"/>
      <c r="H69" s="114"/>
      <c r="I69" s="115"/>
      <c r="J69" s="112"/>
      <c r="K69" s="147"/>
    </row>
    <row r="70" spans="2:11" s="7" customFormat="1" ht="12" x14ac:dyDescent="0.25">
      <c r="B70" s="148"/>
      <c r="C70" s="97" t="s">
        <v>34</v>
      </c>
      <c r="D70" s="149"/>
      <c r="E70" s="150"/>
      <c r="F70" s="151"/>
      <c r="G70" s="152"/>
      <c r="H70" s="153"/>
      <c r="I70" s="152"/>
      <c r="J70" s="152">
        <f>I67+J68</f>
        <v>0</v>
      </c>
      <c r="K70" s="154"/>
    </row>
    <row r="71" spans="2:11" s="7" customFormat="1" ht="12" thickBot="1" x14ac:dyDescent="0.25">
      <c r="B71" s="183"/>
      <c r="C71" s="184"/>
      <c r="D71" s="185"/>
      <c r="E71" s="186"/>
      <c r="F71" s="187"/>
      <c r="G71" s="188"/>
      <c r="H71" s="189"/>
      <c r="I71" s="188"/>
      <c r="J71" s="187"/>
      <c r="K71" s="190"/>
    </row>
    <row r="72" spans="2:11" s="7" customFormat="1" ht="12" thickBot="1" x14ac:dyDescent="0.25">
      <c r="B72" s="191"/>
      <c r="C72" s="103"/>
      <c r="D72" s="192"/>
      <c r="E72" s="193"/>
      <c r="F72" s="163"/>
      <c r="G72" s="159"/>
      <c r="H72" s="194"/>
      <c r="I72" s="159"/>
      <c r="J72" s="163"/>
      <c r="K72" s="195"/>
    </row>
    <row r="73" spans="2:11" s="7" customFormat="1" ht="12" x14ac:dyDescent="0.25">
      <c r="B73" s="196"/>
      <c r="C73" s="197" t="s">
        <v>35</v>
      </c>
      <c r="D73" s="198"/>
      <c r="E73" s="199"/>
      <c r="F73" s="200"/>
      <c r="G73" s="201"/>
      <c r="H73" s="202"/>
      <c r="I73" s="203"/>
      <c r="J73" s="200"/>
      <c r="K73" s="204"/>
    </row>
    <row r="74" spans="2:11" s="7" customFormat="1" ht="12" x14ac:dyDescent="0.25">
      <c r="B74" s="102"/>
      <c r="C74" s="89"/>
      <c r="D74" s="110"/>
      <c r="E74" s="111"/>
      <c r="F74" s="112"/>
      <c r="G74" s="113"/>
      <c r="H74" s="114"/>
      <c r="I74" s="115"/>
      <c r="J74" s="112"/>
      <c r="K74" s="147"/>
    </row>
    <row r="75" spans="2:11" s="7" customFormat="1" ht="12" x14ac:dyDescent="0.25">
      <c r="B75" s="102"/>
      <c r="C75" s="89" t="s">
        <v>36</v>
      </c>
      <c r="D75" s="110"/>
      <c r="E75" s="111"/>
      <c r="F75" s="112"/>
      <c r="G75" s="113"/>
      <c r="H75" s="114"/>
      <c r="I75" s="115">
        <f>I46+I67</f>
        <v>0</v>
      </c>
      <c r="J75" s="112"/>
      <c r="K75" s="147"/>
    </row>
    <row r="76" spans="2:11" s="7" customFormat="1" ht="12" x14ac:dyDescent="0.25">
      <c r="B76" s="102"/>
      <c r="C76" s="89" t="s">
        <v>37</v>
      </c>
      <c r="D76" s="110"/>
      <c r="E76" s="111"/>
      <c r="F76" s="112"/>
      <c r="G76" s="113"/>
      <c r="H76" s="114"/>
      <c r="I76" s="113"/>
      <c r="J76" s="115">
        <f>J47+J68</f>
        <v>0</v>
      </c>
      <c r="K76" s="147"/>
    </row>
    <row r="77" spans="2:11" s="7" customFormat="1" ht="12" x14ac:dyDescent="0.25">
      <c r="B77" s="102"/>
      <c r="C77" s="89"/>
      <c r="D77" s="110"/>
      <c r="E77" s="111"/>
      <c r="F77" s="112"/>
      <c r="G77" s="113"/>
      <c r="H77" s="114"/>
      <c r="I77" s="115"/>
      <c r="J77" s="112"/>
      <c r="K77" s="147"/>
    </row>
    <row r="78" spans="2:11" s="7" customFormat="1" ht="12" x14ac:dyDescent="0.25">
      <c r="B78" s="148"/>
      <c r="C78" s="97" t="s">
        <v>34</v>
      </c>
      <c r="D78" s="149"/>
      <c r="E78" s="150"/>
      <c r="F78" s="151"/>
      <c r="G78" s="152"/>
      <c r="H78" s="153"/>
      <c r="I78" s="152"/>
      <c r="J78" s="152">
        <f>I75+J76</f>
        <v>0</v>
      </c>
      <c r="K78" s="154"/>
    </row>
    <row r="79" spans="2:11" s="7" customFormat="1" ht="11.4" x14ac:dyDescent="0.2">
      <c r="B79" s="102"/>
      <c r="C79" s="155" t="s">
        <v>38</v>
      </c>
      <c r="D79" s="156"/>
      <c r="E79" s="157"/>
      <c r="F79" s="158"/>
      <c r="G79" s="158"/>
      <c r="H79" s="159"/>
      <c r="I79" s="160"/>
      <c r="J79" s="161"/>
      <c r="K79" s="205"/>
    </row>
    <row r="80" spans="2:11" s="7" customFormat="1" ht="11.4" x14ac:dyDescent="0.2">
      <c r="B80" s="102"/>
      <c r="C80" s="155" t="s">
        <v>39</v>
      </c>
      <c r="D80" s="156"/>
      <c r="E80" s="162"/>
      <c r="F80" s="158"/>
      <c r="G80" s="158"/>
      <c r="H80" s="163" t="s">
        <v>14</v>
      </c>
      <c r="I80" s="160"/>
      <c r="J80" s="180"/>
      <c r="K80" s="205"/>
    </row>
    <row r="81" spans="2:12" s="7" customFormat="1" ht="8.25" customHeight="1" thickBot="1" x14ac:dyDescent="0.25">
      <c r="B81" s="206"/>
      <c r="C81" s="207"/>
      <c r="D81" s="208"/>
      <c r="E81" s="209"/>
      <c r="F81" s="210"/>
      <c r="G81" s="210"/>
      <c r="H81" s="210"/>
      <c r="I81" s="211"/>
      <c r="J81" s="210"/>
      <c r="K81" s="212"/>
    </row>
    <row r="82" spans="2:12" s="3" customFormat="1" x14ac:dyDescent="0.2">
      <c r="B82" s="1"/>
      <c r="C82" s="37"/>
      <c r="D82" s="44"/>
      <c r="E82" s="45"/>
      <c r="F82" s="46"/>
      <c r="G82" s="46"/>
      <c r="H82" s="36"/>
      <c r="I82" s="38"/>
      <c r="J82" s="39"/>
      <c r="K82" s="38"/>
      <c r="L82" s="5"/>
    </row>
    <row r="83" spans="2:12" s="3" customFormat="1" x14ac:dyDescent="0.25">
      <c r="B83" s="1"/>
      <c r="C83" s="21"/>
      <c r="D83" s="22"/>
      <c r="E83" s="23"/>
      <c r="F83" s="15"/>
      <c r="G83" s="15"/>
      <c r="H83" s="19"/>
      <c r="J83" s="13"/>
      <c r="L83" s="5"/>
    </row>
    <row r="84" spans="2:12" s="3" customFormat="1" x14ac:dyDescent="0.25">
      <c r="B84" s="1"/>
      <c r="C84" s="2"/>
      <c r="D84" s="1"/>
      <c r="E84" s="18"/>
      <c r="F84" s="15"/>
      <c r="G84" s="15"/>
      <c r="H84" s="19"/>
      <c r="J84" s="4"/>
      <c r="L84" s="5"/>
    </row>
    <row r="85" spans="2:12" x14ac:dyDescent="0.25">
      <c r="J85" s="14"/>
    </row>
    <row r="88" spans="2:12" s="3" customFormat="1" x14ac:dyDescent="0.25">
      <c r="B88" s="1"/>
      <c r="C88" s="2"/>
      <c r="D88" s="1"/>
      <c r="E88" s="18"/>
      <c r="F88" s="15"/>
      <c r="G88" s="15"/>
      <c r="H88" s="19"/>
      <c r="I88" s="24"/>
      <c r="J88" s="24"/>
      <c r="L88" s="5"/>
    </row>
  </sheetData>
  <mergeCells count="3">
    <mergeCell ref="F52:K53"/>
    <mergeCell ref="B17:K17"/>
    <mergeCell ref="B19:K19"/>
  </mergeCells>
  <printOptions horizontalCentered="1" verticalCentered="1"/>
  <pageMargins left="0.23622047244094491" right="0.23622047244094491" top="0.94488188976377963" bottom="0.74803149606299213" header="0.31496062992125984" footer="0.31496062992125984"/>
  <pageSetup paperSize="9" scale="52" orientation="portrait" r:id="rId1"/>
  <headerFooter alignWithMargins="0">
    <oddHeader xml:space="preserve">&amp;L&amp;G&amp;R&amp;"Arial,Negrito"&amp;8 </oddHeader>
    <oddFooter>&amp;L&amp;P/&amp;N</oddFooter>
  </headerFooter>
  <rowBreaks count="1" manualBreakCount="1">
    <brk id="43" min="1" max="10" man="1"/>
  </rowBreaks>
  <colBreaks count="1" manualBreakCount="1">
    <brk id="11" max="1048575" man="1"/>
  </colBreaks>
  <drawing r:id="rId2"/>
  <legacyDrawing r:id="rId3"/>
  <legacyDrawingHF r:id="rId4"/>
  <oleObjects>
    <mc:AlternateContent xmlns:mc="http://schemas.openxmlformats.org/markup-compatibility/2006">
      <mc:Choice Requires="x14">
        <oleObject progId="Equation.3" shapeId="1027" r:id="rId5">
          <objectPr defaultSize="0" autoPict="0" r:id="rId6">
            <anchor moveWithCells="1" sizeWithCells="1">
              <from>
                <xdr:col>5</xdr:col>
                <xdr:colOff>495300</xdr:colOff>
                <xdr:row>50</xdr:row>
                <xdr:rowOff>0</xdr:rowOff>
              </from>
              <to>
                <xdr:col>9</xdr:col>
                <xdr:colOff>716280</xdr:colOff>
                <xdr:row>50</xdr:row>
                <xdr:rowOff>0</xdr:rowOff>
              </to>
            </anchor>
          </objectPr>
        </oleObject>
      </mc:Choice>
      <mc:Fallback>
        <oleObject progId="Equation.3" shapeId="1027" r:id="rId5"/>
      </mc:Fallback>
    </mc:AlternateContent>
    <mc:AlternateContent xmlns:mc="http://schemas.openxmlformats.org/markup-compatibility/2006">
      <mc:Choice Requires="x14">
        <oleObject progId="Equation.3" shapeId="1028" r:id="rId7">
          <objectPr defaultSize="0" autoPict="0" r:id="rId6">
            <anchor moveWithCells="1" sizeWithCells="1">
              <from>
                <xdr:col>5</xdr:col>
                <xdr:colOff>251460</xdr:colOff>
                <xdr:row>53</xdr:row>
                <xdr:rowOff>99060</xdr:rowOff>
              </from>
              <to>
                <xdr:col>9</xdr:col>
                <xdr:colOff>601980</xdr:colOff>
                <xdr:row>55</xdr:row>
                <xdr:rowOff>114300</xdr:rowOff>
              </to>
            </anchor>
          </objectPr>
        </oleObject>
      </mc:Choice>
      <mc:Fallback>
        <oleObject progId="Equation.3" shapeId="1028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GridLines="0" view="pageBreakPreview" topLeftCell="A7" zoomScaleNormal="100" zoomScaleSheetLayoutView="100" workbookViewId="0">
      <selection activeCell="E27" sqref="E27"/>
    </sheetView>
  </sheetViews>
  <sheetFormatPr defaultRowHeight="13.2" x14ac:dyDescent="0.25"/>
  <cols>
    <col min="1" max="1" width="6.6640625" style="47" customWidth="1"/>
    <col min="2" max="2" width="41.21875" style="48" customWidth="1"/>
    <col min="3" max="3" width="9.77734375" style="49" customWidth="1"/>
    <col min="4" max="4" width="10.21875" style="49" customWidth="1"/>
    <col min="5" max="5" width="8.88671875" style="49" customWidth="1"/>
    <col min="6" max="6" width="6.109375" style="49" bestFit="1" customWidth="1"/>
    <col min="7" max="7" width="11.33203125" style="52" bestFit="1" customWidth="1"/>
    <col min="8" max="8" width="10.109375" style="52" customWidth="1"/>
    <col min="9" max="9" width="11.6640625" style="52" customWidth="1"/>
    <col min="10" max="10" width="8.33203125" style="52" customWidth="1"/>
    <col min="11" max="11" width="11.33203125" style="52" bestFit="1" customWidth="1"/>
    <col min="12" max="12" width="10.109375" style="52" customWidth="1"/>
    <col min="13" max="13" width="11.6640625" style="52" customWidth="1"/>
    <col min="14" max="14" width="8.33203125" style="52" customWidth="1"/>
    <col min="15" max="15" width="6.44140625" style="53" customWidth="1"/>
    <col min="16" max="16" width="6.88671875" style="53" customWidth="1"/>
    <col min="17" max="17" width="7.44140625" style="53" customWidth="1"/>
    <col min="18" max="18" width="6.44140625" style="53" customWidth="1"/>
    <col min="19" max="20" width="6.6640625" style="53" customWidth="1"/>
    <col min="21" max="21" width="7" style="53" customWidth="1"/>
    <col min="22" max="22" width="7.5546875" style="53" customWidth="1"/>
    <col min="23" max="244" width="9.109375" style="53"/>
    <col min="245" max="245" width="5" style="53" customWidth="1"/>
    <col min="246" max="246" width="38.44140625" style="53" customWidth="1"/>
    <col min="247" max="248" width="10.33203125" style="53" customWidth="1"/>
    <col min="249" max="250" width="10.6640625" style="53" customWidth="1"/>
    <col min="251" max="262" width="6.5546875" style="53" customWidth="1"/>
    <col min="263" max="500" width="9.109375" style="53"/>
    <col min="501" max="501" width="5" style="53" customWidth="1"/>
    <col min="502" max="502" width="38.44140625" style="53" customWidth="1"/>
    <col min="503" max="504" width="10.33203125" style="53" customWidth="1"/>
    <col min="505" max="506" width="10.6640625" style="53" customWidth="1"/>
    <col min="507" max="518" width="6.5546875" style="53" customWidth="1"/>
    <col min="519" max="756" width="9.109375" style="53"/>
    <col min="757" max="757" width="5" style="53" customWidth="1"/>
    <col min="758" max="758" width="38.44140625" style="53" customWidth="1"/>
    <col min="759" max="760" width="10.33203125" style="53" customWidth="1"/>
    <col min="761" max="762" width="10.6640625" style="53" customWidth="1"/>
    <col min="763" max="774" width="6.5546875" style="53" customWidth="1"/>
    <col min="775" max="1012" width="9.109375" style="53"/>
    <col min="1013" max="1013" width="5" style="53" customWidth="1"/>
    <col min="1014" max="1014" width="38.44140625" style="53" customWidth="1"/>
    <col min="1015" max="1016" width="10.33203125" style="53" customWidth="1"/>
    <col min="1017" max="1018" width="10.6640625" style="53" customWidth="1"/>
    <col min="1019" max="1030" width="6.5546875" style="53" customWidth="1"/>
    <col min="1031" max="1268" width="9.109375" style="53"/>
    <col min="1269" max="1269" width="5" style="53" customWidth="1"/>
    <col min="1270" max="1270" width="38.44140625" style="53" customWidth="1"/>
    <col min="1271" max="1272" width="10.33203125" style="53" customWidth="1"/>
    <col min="1273" max="1274" width="10.6640625" style="53" customWidth="1"/>
    <col min="1275" max="1286" width="6.5546875" style="53" customWidth="1"/>
    <col min="1287" max="1524" width="9.109375" style="53"/>
    <col min="1525" max="1525" width="5" style="53" customWidth="1"/>
    <col min="1526" max="1526" width="38.44140625" style="53" customWidth="1"/>
    <col min="1527" max="1528" width="10.33203125" style="53" customWidth="1"/>
    <col min="1529" max="1530" width="10.6640625" style="53" customWidth="1"/>
    <col min="1531" max="1542" width="6.5546875" style="53" customWidth="1"/>
    <col min="1543" max="1780" width="9.109375" style="53"/>
    <col min="1781" max="1781" width="5" style="53" customWidth="1"/>
    <col min="1782" max="1782" width="38.44140625" style="53" customWidth="1"/>
    <col min="1783" max="1784" width="10.33203125" style="53" customWidth="1"/>
    <col min="1785" max="1786" width="10.6640625" style="53" customWidth="1"/>
    <col min="1787" max="1798" width="6.5546875" style="53" customWidth="1"/>
    <col min="1799" max="2036" width="9.109375" style="53"/>
    <col min="2037" max="2037" width="5" style="53" customWidth="1"/>
    <col min="2038" max="2038" width="38.44140625" style="53" customWidth="1"/>
    <col min="2039" max="2040" width="10.33203125" style="53" customWidth="1"/>
    <col min="2041" max="2042" width="10.6640625" style="53" customWidth="1"/>
    <col min="2043" max="2054" width="6.5546875" style="53" customWidth="1"/>
    <col min="2055" max="2292" width="9.109375" style="53"/>
    <col min="2293" max="2293" width="5" style="53" customWidth="1"/>
    <col min="2294" max="2294" width="38.44140625" style="53" customWidth="1"/>
    <col min="2295" max="2296" width="10.33203125" style="53" customWidth="1"/>
    <col min="2297" max="2298" width="10.6640625" style="53" customWidth="1"/>
    <col min="2299" max="2310" width="6.5546875" style="53" customWidth="1"/>
    <col min="2311" max="2548" width="9.109375" style="53"/>
    <col min="2549" max="2549" width="5" style="53" customWidth="1"/>
    <col min="2550" max="2550" width="38.44140625" style="53" customWidth="1"/>
    <col min="2551" max="2552" width="10.33203125" style="53" customWidth="1"/>
    <col min="2553" max="2554" width="10.6640625" style="53" customWidth="1"/>
    <col min="2555" max="2566" width="6.5546875" style="53" customWidth="1"/>
    <col min="2567" max="2804" width="9.109375" style="53"/>
    <col min="2805" max="2805" width="5" style="53" customWidth="1"/>
    <col min="2806" max="2806" width="38.44140625" style="53" customWidth="1"/>
    <col min="2807" max="2808" width="10.33203125" style="53" customWidth="1"/>
    <col min="2809" max="2810" width="10.6640625" style="53" customWidth="1"/>
    <col min="2811" max="2822" width="6.5546875" style="53" customWidth="1"/>
    <col min="2823" max="3060" width="9.109375" style="53"/>
    <col min="3061" max="3061" width="5" style="53" customWidth="1"/>
    <col min="3062" max="3062" width="38.44140625" style="53" customWidth="1"/>
    <col min="3063" max="3064" width="10.33203125" style="53" customWidth="1"/>
    <col min="3065" max="3066" width="10.6640625" style="53" customWidth="1"/>
    <col min="3067" max="3078" width="6.5546875" style="53" customWidth="1"/>
    <col min="3079" max="3316" width="9.109375" style="53"/>
    <col min="3317" max="3317" width="5" style="53" customWidth="1"/>
    <col min="3318" max="3318" width="38.44140625" style="53" customWidth="1"/>
    <col min="3319" max="3320" width="10.33203125" style="53" customWidth="1"/>
    <col min="3321" max="3322" width="10.6640625" style="53" customWidth="1"/>
    <col min="3323" max="3334" width="6.5546875" style="53" customWidth="1"/>
    <col min="3335" max="3572" width="9.109375" style="53"/>
    <col min="3573" max="3573" width="5" style="53" customWidth="1"/>
    <col min="3574" max="3574" width="38.44140625" style="53" customWidth="1"/>
    <col min="3575" max="3576" width="10.33203125" style="53" customWidth="1"/>
    <col min="3577" max="3578" width="10.6640625" style="53" customWidth="1"/>
    <col min="3579" max="3590" width="6.5546875" style="53" customWidth="1"/>
    <col min="3591" max="3828" width="9.109375" style="53"/>
    <col min="3829" max="3829" width="5" style="53" customWidth="1"/>
    <col min="3830" max="3830" width="38.44140625" style="53" customWidth="1"/>
    <col min="3831" max="3832" width="10.33203125" style="53" customWidth="1"/>
    <col min="3833" max="3834" width="10.6640625" style="53" customWidth="1"/>
    <col min="3835" max="3846" width="6.5546875" style="53" customWidth="1"/>
    <col min="3847" max="4084" width="9.109375" style="53"/>
    <col min="4085" max="4085" width="5" style="53" customWidth="1"/>
    <col min="4086" max="4086" width="38.44140625" style="53" customWidth="1"/>
    <col min="4087" max="4088" width="10.33203125" style="53" customWidth="1"/>
    <col min="4089" max="4090" width="10.6640625" style="53" customWidth="1"/>
    <col min="4091" max="4102" width="6.5546875" style="53" customWidth="1"/>
    <col min="4103" max="4340" width="9.109375" style="53"/>
    <col min="4341" max="4341" width="5" style="53" customWidth="1"/>
    <col min="4342" max="4342" width="38.44140625" style="53" customWidth="1"/>
    <col min="4343" max="4344" width="10.33203125" style="53" customWidth="1"/>
    <col min="4345" max="4346" width="10.6640625" style="53" customWidth="1"/>
    <col min="4347" max="4358" width="6.5546875" style="53" customWidth="1"/>
    <col min="4359" max="4596" width="9.109375" style="53"/>
    <col min="4597" max="4597" width="5" style="53" customWidth="1"/>
    <col min="4598" max="4598" width="38.44140625" style="53" customWidth="1"/>
    <col min="4599" max="4600" width="10.33203125" style="53" customWidth="1"/>
    <col min="4601" max="4602" width="10.6640625" style="53" customWidth="1"/>
    <col min="4603" max="4614" width="6.5546875" style="53" customWidth="1"/>
    <col min="4615" max="4852" width="9.109375" style="53"/>
    <col min="4853" max="4853" width="5" style="53" customWidth="1"/>
    <col min="4854" max="4854" width="38.44140625" style="53" customWidth="1"/>
    <col min="4855" max="4856" width="10.33203125" style="53" customWidth="1"/>
    <col min="4857" max="4858" width="10.6640625" style="53" customWidth="1"/>
    <col min="4859" max="4870" width="6.5546875" style="53" customWidth="1"/>
    <col min="4871" max="5108" width="9.109375" style="53"/>
    <col min="5109" max="5109" width="5" style="53" customWidth="1"/>
    <col min="5110" max="5110" width="38.44140625" style="53" customWidth="1"/>
    <col min="5111" max="5112" width="10.33203125" style="53" customWidth="1"/>
    <col min="5113" max="5114" width="10.6640625" style="53" customWidth="1"/>
    <col min="5115" max="5126" width="6.5546875" style="53" customWidth="1"/>
    <col min="5127" max="5364" width="9.109375" style="53"/>
    <col min="5365" max="5365" width="5" style="53" customWidth="1"/>
    <col min="5366" max="5366" width="38.44140625" style="53" customWidth="1"/>
    <col min="5367" max="5368" width="10.33203125" style="53" customWidth="1"/>
    <col min="5369" max="5370" width="10.6640625" style="53" customWidth="1"/>
    <col min="5371" max="5382" width="6.5546875" style="53" customWidth="1"/>
    <col min="5383" max="5620" width="9.109375" style="53"/>
    <col min="5621" max="5621" width="5" style="53" customWidth="1"/>
    <col min="5622" max="5622" width="38.44140625" style="53" customWidth="1"/>
    <col min="5623" max="5624" width="10.33203125" style="53" customWidth="1"/>
    <col min="5625" max="5626" width="10.6640625" style="53" customWidth="1"/>
    <col min="5627" max="5638" width="6.5546875" style="53" customWidth="1"/>
    <col min="5639" max="5876" width="9.109375" style="53"/>
    <col min="5877" max="5877" width="5" style="53" customWidth="1"/>
    <col min="5878" max="5878" width="38.44140625" style="53" customWidth="1"/>
    <col min="5879" max="5880" width="10.33203125" style="53" customWidth="1"/>
    <col min="5881" max="5882" width="10.6640625" style="53" customWidth="1"/>
    <col min="5883" max="5894" width="6.5546875" style="53" customWidth="1"/>
    <col min="5895" max="6132" width="9.109375" style="53"/>
    <col min="6133" max="6133" width="5" style="53" customWidth="1"/>
    <col min="6134" max="6134" width="38.44140625" style="53" customWidth="1"/>
    <col min="6135" max="6136" width="10.33203125" style="53" customWidth="1"/>
    <col min="6137" max="6138" width="10.6640625" style="53" customWidth="1"/>
    <col min="6139" max="6150" width="6.5546875" style="53" customWidth="1"/>
    <col min="6151" max="6388" width="9.109375" style="53"/>
    <col min="6389" max="6389" width="5" style="53" customWidth="1"/>
    <col min="6390" max="6390" width="38.44140625" style="53" customWidth="1"/>
    <col min="6391" max="6392" width="10.33203125" style="53" customWidth="1"/>
    <col min="6393" max="6394" width="10.6640625" style="53" customWidth="1"/>
    <col min="6395" max="6406" width="6.5546875" style="53" customWidth="1"/>
    <col min="6407" max="6644" width="9.109375" style="53"/>
    <col min="6645" max="6645" width="5" style="53" customWidth="1"/>
    <col min="6646" max="6646" width="38.44140625" style="53" customWidth="1"/>
    <col min="6647" max="6648" width="10.33203125" style="53" customWidth="1"/>
    <col min="6649" max="6650" width="10.6640625" style="53" customWidth="1"/>
    <col min="6651" max="6662" width="6.5546875" style="53" customWidth="1"/>
    <col min="6663" max="6900" width="9.109375" style="53"/>
    <col min="6901" max="6901" width="5" style="53" customWidth="1"/>
    <col min="6902" max="6902" width="38.44140625" style="53" customWidth="1"/>
    <col min="6903" max="6904" width="10.33203125" style="53" customWidth="1"/>
    <col min="6905" max="6906" width="10.6640625" style="53" customWidth="1"/>
    <col min="6907" max="6918" width="6.5546875" style="53" customWidth="1"/>
    <col min="6919" max="7156" width="9.109375" style="53"/>
    <col min="7157" max="7157" width="5" style="53" customWidth="1"/>
    <col min="7158" max="7158" width="38.44140625" style="53" customWidth="1"/>
    <col min="7159" max="7160" width="10.33203125" style="53" customWidth="1"/>
    <col min="7161" max="7162" width="10.6640625" style="53" customWidth="1"/>
    <col min="7163" max="7174" width="6.5546875" style="53" customWidth="1"/>
    <col min="7175" max="7412" width="9.109375" style="53"/>
    <col min="7413" max="7413" width="5" style="53" customWidth="1"/>
    <col min="7414" max="7414" width="38.44140625" style="53" customWidth="1"/>
    <col min="7415" max="7416" width="10.33203125" style="53" customWidth="1"/>
    <col min="7417" max="7418" width="10.6640625" style="53" customWidth="1"/>
    <col min="7419" max="7430" width="6.5546875" style="53" customWidth="1"/>
    <col min="7431" max="7668" width="9.109375" style="53"/>
    <col min="7669" max="7669" width="5" style="53" customWidth="1"/>
    <col min="7670" max="7670" width="38.44140625" style="53" customWidth="1"/>
    <col min="7671" max="7672" width="10.33203125" style="53" customWidth="1"/>
    <col min="7673" max="7674" width="10.6640625" style="53" customWidth="1"/>
    <col min="7675" max="7686" width="6.5546875" style="53" customWidth="1"/>
    <col min="7687" max="7924" width="9.109375" style="53"/>
    <col min="7925" max="7925" width="5" style="53" customWidth="1"/>
    <col min="7926" max="7926" width="38.44140625" style="53" customWidth="1"/>
    <col min="7927" max="7928" width="10.33203125" style="53" customWidth="1"/>
    <col min="7929" max="7930" width="10.6640625" style="53" customWidth="1"/>
    <col min="7931" max="7942" width="6.5546875" style="53" customWidth="1"/>
    <col min="7943" max="8180" width="9.109375" style="53"/>
    <col min="8181" max="8181" width="5" style="53" customWidth="1"/>
    <col min="8182" max="8182" width="38.44140625" style="53" customWidth="1"/>
    <col min="8183" max="8184" width="10.33203125" style="53" customWidth="1"/>
    <col min="8185" max="8186" width="10.6640625" style="53" customWidth="1"/>
    <col min="8187" max="8198" width="6.5546875" style="53" customWidth="1"/>
    <col min="8199" max="8436" width="9.109375" style="53"/>
    <col min="8437" max="8437" width="5" style="53" customWidth="1"/>
    <col min="8438" max="8438" width="38.44140625" style="53" customWidth="1"/>
    <col min="8439" max="8440" width="10.33203125" style="53" customWidth="1"/>
    <col min="8441" max="8442" width="10.6640625" style="53" customWidth="1"/>
    <col min="8443" max="8454" width="6.5546875" style="53" customWidth="1"/>
    <col min="8455" max="8692" width="9.109375" style="53"/>
    <col min="8693" max="8693" width="5" style="53" customWidth="1"/>
    <col min="8694" max="8694" width="38.44140625" style="53" customWidth="1"/>
    <col min="8695" max="8696" width="10.33203125" style="53" customWidth="1"/>
    <col min="8697" max="8698" width="10.6640625" style="53" customWidth="1"/>
    <col min="8699" max="8710" width="6.5546875" style="53" customWidth="1"/>
    <col min="8711" max="8948" width="9.109375" style="53"/>
    <col min="8949" max="8949" width="5" style="53" customWidth="1"/>
    <col min="8950" max="8950" width="38.44140625" style="53" customWidth="1"/>
    <col min="8951" max="8952" width="10.33203125" style="53" customWidth="1"/>
    <col min="8953" max="8954" width="10.6640625" style="53" customWidth="1"/>
    <col min="8955" max="8966" width="6.5546875" style="53" customWidth="1"/>
    <col min="8967" max="9204" width="9.109375" style="53"/>
    <col min="9205" max="9205" width="5" style="53" customWidth="1"/>
    <col min="9206" max="9206" width="38.44140625" style="53" customWidth="1"/>
    <col min="9207" max="9208" width="10.33203125" style="53" customWidth="1"/>
    <col min="9209" max="9210" width="10.6640625" style="53" customWidth="1"/>
    <col min="9211" max="9222" width="6.5546875" style="53" customWidth="1"/>
    <col min="9223" max="9460" width="9.109375" style="53"/>
    <col min="9461" max="9461" width="5" style="53" customWidth="1"/>
    <col min="9462" max="9462" width="38.44140625" style="53" customWidth="1"/>
    <col min="9463" max="9464" width="10.33203125" style="53" customWidth="1"/>
    <col min="9465" max="9466" width="10.6640625" style="53" customWidth="1"/>
    <col min="9467" max="9478" width="6.5546875" style="53" customWidth="1"/>
    <col min="9479" max="9716" width="9.109375" style="53"/>
    <col min="9717" max="9717" width="5" style="53" customWidth="1"/>
    <col min="9718" max="9718" width="38.44140625" style="53" customWidth="1"/>
    <col min="9719" max="9720" width="10.33203125" style="53" customWidth="1"/>
    <col min="9721" max="9722" width="10.6640625" style="53" customWidth="1"/>
    <col min="9723" max="9734" width="6.5546875" style="53" customWidth="1"/>
    <col min="9735" max="9972" width="9.109375" style="53"/>
    <col min="9973" max="9973" width="5" style="53" customWidth="1"/>
    <col min="9974" max="9974" width="38.44140625" style="53" customWidth="1"/>
    <col min="9975" max="9976" width="10.33203125" style="53" customWidth="1"/>
    <col min="9977" max="9978" width="10.6640625" style="53" customWidth="1"/>
    <col min="9979" max="9990" width="6.5546875" style="53" customWidth="1"/>
    <col min="9991" max="10228" width="9.109375" style="53"/>
    <col min="10229" max="10229" width="5" style="53" customWidth="1"/>
    <col min="10230" max="10230" width="38.44140625" style="53" customWidth="1"/>
    <col min="10231" max="10232" width="10.33203125" style="53" customWidth="1"/>
    <col min="10233" max="10234" width="10.6640625" style="53" customWidth="1"/>
    <col min="10235" max="10246" width="6.5546875" style="53" customWidth="1"/>
    <col min="10247" max="10484" width="9.109375" style="53"/>
    <col min="10485" max="10485" width="5" style="53" customWidth="1"/>
    <col min="10486" max="10486" width="38.44140625" style="53" customWidth="1"/>
    <col min="10487" max="10488" width="10.33203125" style="53" customWidth="1"/>
    <col min="10489" max="10490" width="10.6640625" style="53" customWidth="1"/>
    <col min="10491" max="10502" width="6.5546875" style="53" customWidth="1"/>
    <col min="10503" max="10740" width="9.109375" style="53"/>
    <col min="10741" max="10741" width="5" style="53" customWidth="1"/>
    <col min="10742" max="10742" width="38.44140625" style="53" customWidth="1"/>
    <col min="10743" max="10744" width="10.33203125" style="53" customWidth="1"/>
    <col min="10745" max="10746" width="10.6640625" style="53" customWidth="1"/>
    <col min="10747" max="10758" width="6.5546875" style="53" customWidth="1"/>
    <col min="10759" max="10996" width="9.109375" style="53"/>
    <col min="10997" max="10997" width="5" style="53" customWidth="1"/>
    <col min="10998" max="10998" width="38.44140625" style="53" customWidth="1"/>
    <col min="10999" max="11000" width="10.33203125" style="53" customWidth="1"/>
    <col min="11001" max="11002" width="10.6640625" style="53" customWidth="1"/>
    <col min="11003" max="11014" width="6.5546875" style="53" customWidth="1"/>
    <col min="11015" max="11252" width="9.109375" style="53"/>
    <col min="11253" max="11253" width="5" style="53" customWidth="1"/>
    <col min="11254" max="11254" width="38.44140625" style="53" customWidth="1"/>
    <col min="11255" max="11256" width="10.33203125" style="53" customWidth="1"/>
    <col min="11257" max="11258" width="10.6640625" style="53" customWidth="1"/>
    <col min="11259" max="11270" width="6.5546875" style="53" customWidth="1"/>
    <col min="11271" max="11508" width="9.109375" style="53"/>
    <col min="11509" max="11509" width="5" style="53" customWidth="1"/>
    <col min="11510" max="11510" width="38.44140625" style="53" customWidth="1"/>
    <col min="11511" max="11512" width="10.33203125" style="53" customWidth="1"/>
    <col min="11513" max="11514" width="10.6640625" style="53" customWidth="1"/>
    <col min="11515" max="11526" width="6.5546875" style="53" customWidth="1"/>
    <col min="11527" max="11764" width="9.109375" style="53"/>
    <col min="11765" max="11765" width="5" style="53" customWidth="1"/>
    <col min="11766" max="11766" width="38.44140625" style="53" customWidth="1"/>
    <col min="11767" max="11768" width="10.33203125" style="53" customWidth="1"/>
    <col min="11769" max="11770" width="10.6640625" style="53" customWidth="1"/>
    <col min="11771" max="11782" width="6.5546875" style="53" customWidth="1"/>
    <col min="11783" max="12020" width="9.109375" style="53"/>
    <col min="12021" max="12021" width="5" style="53" customWidth="1"/>
    <col min="12022" max="12022" width="38.44140625" style="53" customWidth="1"/>
    <col min="12023" max="12024" width="10.33203125" style="53" customWidth="1"/>
    <col min="12025" max="12026" width="10.6640625" style="53" customWidth="1"/>
    <col min="12027" max="12038" width="6.5546875" style="53" customWidth="1"/>
    <col min="12039" max="12276" width="9.109375" style="53"/>
    <col min="12277" max="12277" width="5" style="53" customWidth="1"/>
    <col min="12278" max="12278" width="38.44140625" style="53" customWidth="1"/>
    <col min="12279" max="12280" width="10.33203125" style="53" customWidth="1"/>
    <col min="12281" max="12282" width="10.6640625" style="53" customWidth="1"/>
    <col min="12283" max="12294" width="6.5546875" style="53" customWidth="1"/>
    <col min="12295" max="12532" width="9.109375" style="53"/>
    <col min="12533" max="12533" width="5" style="53" customWidth="1"/>
    <col min="12534" max="12534" width="38.44140625" style="53" customWidth="1"/>
    <col min="12535" max="12536" width="10.33203125" style="53" customWidth="1"/>
    <col min="12537" max="12538" width="10.6640625" style="53" customWidth="1"/>
    <col min="12539" max="12550" width="6.5546875" style="53" customWidth="1"/>
    <col min="12551" max="12788" width="9.109375" style="53"/>
    <col min="12789" max="12789" width="5" style="53" customWidth="1"/>
    <col min="12790" max="12790" width="38.44140625" style="53" customWidth="1"/>
    <col min="12791" max="12792" width="10.33203125" style="53" customWidth="1"/>
    <col min="12793" max="12794" width="10.6640625" style="53" customWidth="1"/>
    <col min="12795" max="12806" width="6.5546875" style="53" customWidth="1"/>
    <col min="12807" max="13044" width="9.109375" style="53"/>
    <col min="13045" max="13045" width="5" style="53" customWidth="1"/>
    <col min="13046" max="13046" width="38.44140625" style="53" customWidth="1"/>
    <col min="13047" max="13048" width="10.33203125" style="53" customWidth="1"/>
    <col min="13049" max="13050" width="10.6640625" style="53" customWidth="1"/>
    <col min="13051" max="13062" width="6.5546875" style="53" customWidth="1"/>
    <col min="13063" max="13300" width="9.109375" style="53"/>
    <col min="13301" max="13301" width="5" style="53" customWidth="1"/>
    <col min="13302" max="13302" width="38.44140625" style="53" customWidth="1"/>
    <col min="13303" max="13304" width="10.33203125" style="53" customWidth="1"/>
    <col min="13305" max="13306" width="10.6640625" style="53" customWidth="1"/>
    <col min="13307" max="13318" width="6.5546875" style="53" customWidth="1"/>
    <col min="13319" max="13556" width="9.109375" style="53"/>
    <col min="13557" max="13557" width="5" style="53" customWidth="1"/>
    <col min="13558" max="13558" width="38.44140625" style="53" customWidth="1"/>
    <col min="13559" max="13560" width="10.33203125" style="53" customWidth="1"/>
    <col min="13561" max="13562" width="10.6640625" style="53" customWidth="1"/>
    <col min="13563" max="13574" width="6.5546875" style="53" customWidth="1"/>
    <col min="13575" max="13812" width="9.109375" style="53"/>
    <col min="13813" max="13813" width="5" style="53" customWidth="1"/>
    <col min="13814" max="13814" width="38.44140625" style="53" customWidth="1"/>
    <col min="13815" max="13816" width="10.33203125" style="53" customWidth="1"/>
    <col min="13817" max="13818" width="10.6640625" style="53" customWidth="1"/>
    <col min="13819" max="13830" width="6.5546875" style="53" customWidth="1"/>
    <col min="13831" max="14068" width="9.109375" style="53"/>
    <col min="14069" max="14069" width="5" style="53" customWidth="1"/>
    <col min="14070" max="14070" width="38.44140625" style="53" customWidth="1"/>
    <col min="14071" max="14072" width="10.33203125" style="53" customWidth="1"/>
    <col min="14073" max="14074" width="10.6640625" style="53" customWidth="1"/>
    <col min="14075" max="14086" width="6.5546875" style="53" customWidth="1"/>
    <col min="14087" max="14324" width="9.109375" style="53"/>
    <col min="14325" max="14325" width="5" style="53" customWidth="1"/>
    <col min="14326" max="14326" width="38.44140625" style="53" customWidth="1"/>
    <col min="14327" max="14328" width="10.33203125" style="53" customWidth="1"/>
    <col min="14329" max="14330" width="10.6640625" style="53" customWidth="1"/>
    <col min="14331" max="14342" width="6.5546875" style="53" customWidth="1"/>
    <col min="14343" max="14580" width="9.109375" style="53"/>
    <col min="14581" max="14581" width="5" style="53" customWidth="1"/>
    <col min="14582" max="14582" width="38.44140625" style="53" customWidth="1"/>
    <col min="14583" max="14584" width="10.33203125" style="53" customWidth="1"/>
    <col min="14585" max="14586" width="10.6640625" style="53" customWidth="1"/>
    <col min="14587" max="14598" width="6.5546875" style="53" customWidth="1"/>
    <col min="14599" max="14836" width="9.109375" style="53"/>
    <col min="14837" max="14837" width="5" style="53" customWidth="1"/>
    <col min="14838" max="14838" width="38.44140625" style="53" customWidth="1"/>
    <col min="14839" max="14840" width="10.33203125" style="53" customWidth="1"/>
    <col min="14841" max="14842" width="10.6640625" style="53" customWidth="1"/>
    <col min="14843" max="14854" width="6.5546875" style="53" customWidth="1"/>
    <col min="14855" max="15092" width="9.109375" style="53"/>
    <col min="15093" max="15093" width="5" style="53" customWidth="1"/>
    <col min="15094" max="15094" width="38.44140625" style="53" customWidth="1"/>
    <col min="15095" max="15096" width="10.33203125" style="53" customWidth="1"/>
    <col min="15097" max="15098" width="10.6640625" style="53" customWidth="1"/>
    <col min="15099" max="15110" width="6.5546875" style="53" customWidth="1"/>
    <col min="15111" max="15348" width="9.109375" style="53"/>
    <col min="15349" max="15349" width="5" style="53" customWidth="1"/>
    <col min="15350" max="15350" width="38.44140625" style="53" customWidth="1"/>
    <col min="15351" max="15352" width="10.33203125" style="53" customWidth="1"/>
    <col min="15353" max="15354" width="10.6640625" style="53" customWidth="1"/>
    <col min="15355" max="15366" width="6.5546875" style="53" customWidth="1"/>
    <col min="15367" max="15604" width="9.109375" style="53"/>
    <col min="15605" max="15605" width="5" style="53" customWidth="1"/>
    <col min="15606" max="15606" width="38.44140625" style="53" customWidth="1"/>
    <col min="15607" max="15608" width="10.33203125" style="53" customWidth="1"/>
    <col min="15609" max="15610" width="10.6640625" style="53" customWidth="1"/>
    <col min="15611" max="15622" width="6.5546875" style="53" customWidth="1"/>
    <col min="15623" max="15860" width="9.109375" style="53"/>
    <col min="15861" max="15861" width="5" style="53" customWidth="1"/>
    <col min="15862" max="15862" width="38.44140625" style="53" customWidth="1"/>
    <col min="15863" max="15864" width="10.33203125" style="53" customWidth="1"/>
    <col min="15865" max="15866" width="10.6640625" style="53" customWidth="1"/>
    <col min="15867" max="15878" width="6.5546875" style="53" customWidth="1"/>
    <col min="15879" max="16116" width="9.109375" style="53"/>
    <col min="16117" max="16117" width="5" style="53" customWidth="1"/>
    <col min="16118" max="16118" width="38.44140625" style="53" customWidth="1"/>
    <col min="16119" max="16120" width="10.33203125" style="53" customWidth="1"/>
    <col min="16121" max="16122" width="10.6640625" style="53" customWidth="1"/>
    <col min="16123" max="16134" width="6.5546875" style="53" customWidth="1"/>
    <col min="16135" max="16376" width="9.109375" style="53"/>
    <col min="16377" max="16384" width="9.109375" style="53" customWidth="1"/>
  </cols>
  <sheetData>
    <row r="1" spans="1:14" x14ac:dyDescent="0.25">
      <c r="B1" s="220"/>
      <c r="G1" s="50"/>
      <c r="H1" s="51"/>
      <c r="I1" s="51"/>
      <c r="K1" s="50"/>
      <c r="L1" s="51"/>
      <c r="M1" s="51"/>
    </row>
    <row r="2" spans="1:14" ht="12.75" customHeight="1" x14ac:dyDescent="0.25">
      <c r="B2" s="363" t="s">
        <v>42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</row>
    <row r="4" spans="1:14" ht="13.8" x14ac:dyDescent="0.25">
      <c r="A4" s="54" t="s">
        <v>43</v>
      </c>
      <c r="G4" s="50"/>
      <c r="H4" s="51"/>
      <c r="I4" s="51"/>
      <c r="K4" s="50"/>
      <c r="L4" s="51"/>
      <c r="M4" s="51"/>
    </row>
    <row r="5" spans="1:14" ht="13.8" x14ac:dyDescent="0.25">
      <c r="A5" s="54"/>
      <c r="B5" s="55" t="s">
        <v>58</v>
      </c>
      <c r="G5" s="50"/>
      <c r="H5" s="51"/>
      <c r="I5" s="51"/>
      <c r="K5" s="50"/>
      <c r="L5" s="51"/>
      <c r="M5" s="51"/>
    </row>
    <row r="6" spans="1:14" ht="13.8" x14ac:dyDescent="0.25">
      <c r="A6" s="54"/>
      <c r="B6" s="55" t="s">
        <v>59</v>
      </c>
      <c r="G6" s="50"/>
      <c r="H6" s="51"/>
      <c r="I6" s="51"/>
      <c r="K6" s="50"/>
      <c r="L6" s="51"/>
      <c r="M6" s="51"/>
    </row>
    <row r="7" spans="1:14" ht="13.8" x14ac:dyDescent="0.25">
      <c r="A7" s="54"/>
      <c r="B7" s="55" t="s">
        <v>60</v>
      </c>
      <c r="G7" s="50"/>
      <c r="H7" s="51"/>
      <c r="I7" s="51"/>
      <c r="K7" s="50"/>
      <c r="L7" s="51"/>
      <c r="M7" s="51"/>
    </row>
    <row r="8" spans="1:14" ht="13.8" x14ac:dyDescent="0.25">
      <c r="A8" s="54"/>
      <c r="B8" s="55" t="s">
        <v>61</v>
      </c>
      <c r="G8" s="50"/>
      <c r="H8" s="51"/>
      <c r="I8" s="51"/>
      <c r="K8" s="50"/>
      <c r="L8" s="51"/>
      <c r="M8" s="51"/>
    </row>
    <row r="9" spans="1:14" x14ac:dyDescent="0.25">
      <c r="A9" s="56"/>
      <c r="B9" s="55" t="s">
        <v>62</v>
      </c>
      <c r="G9" s="50"/>
      <c r="H9" s="51"/>
      <c r="I9" s="51"/>
      <c r="J9" s="57"/>
      <c r="K9" s="50"/>
      <c r="L9" s="51"/>
      <c r="M9" s="51"/>
      <c r="N9" s="57"/>
    </row>
    <row r="10" spans="1:14" x14ac:dyDescent="0.25">
      <c r="B10" s="58"/>
      <c r="G10" s="50"/>
      <c r="H10" s="51"/>
      <c r="I10" s="51"/>
      <c r="J10" s="57"/>
      <c r="K10" s="50"/>
      <c r="L10" s="51"/>
      <c r="M10" s="51"/>
      <c r="N10" s="57"/>
    </row>
    <row r="11" spans="1:14" ht="13.8" thickBot="1" x14ac:dyDescent="0.3"/>
    <row r="12" spans="1:14" s="59" customFormat="1" ht="12" x14ac:dyDescent="0.25">
      <c r="A12" s="226"/>
      <c r="B12" s="227" t="s">
        <v>44</v>
      </c>
      <c r="C12" s="228"/>
      <c r="D12" s="229"/>
      <c r="E12" s="229"/>
      <c r="F12" s="229"/>
      <c r="G12" s="230"/>
      <c r="H12" s="231"/>
      <c r="I12" s="231"/>
      <c r="J12" s="232"/>
      <c r="K12" s="230"/>
      <c r="L12" s="231"/>
      <c r="M12" s="231"/>
      <c r="N12" s="232"/>
    </row>
    <row r="13" spans="1:14" s="59" customFormat="1" ht="12" x14ac:dyDescent="0.25">
      <c r="A13" s="233"/>
      <c r="B13" s="234"/>
      <c r="C13" s="235"/>
      <c r="D13" s="236"/>
      <c r="E13" s="236"/>
      <c r="F13" s="236"/>
      <c r="G13" s="237"/>
      <c r="H13" s="238" t="s">
        <v>45</v>
      </c>
      <c r="I13" s="239"/>
      <c r="J13" s="240"/>
      <c r="K13" s="237"/>
      <c r="L13" s="238" t="s">
        <v>97</v>
      </c>
      <c r="M13" s="239"/>
      <c r="N13" s="240"/>
    </row>
    <row r="14" spans="1:14" s="59" customFormat="1" ht="12" x14ac:dyDescent="0.25">
      <c r="A14" s="233"/>
      <c r="B14" s="234"/>
      <c r="C14" s="241"/>
      <c r="D14" s="242"/>
      <c r="E14" s="242"/>
      <c r="F14" s="242"/>
      <c r="G14" s="243" t="s">
        <v>46</v>
      </c>
      <c r="H14" s="244"/>
      <c r="I14" s="245" t="s">
        <v>47</v>
      </c>
      <c r="J14" s="246"/>
      <c r="K14" s="243" t="s">
        <v>46</v>
      </c>
      <c r="L14" s="244"/>
      <c r="M14" s="245" t="s">
        <v>47</v>
      </c>
      <c r="N14" s="246"/>
    </row>
    <row r="15" spans="1:14" s="59" customFormat="1" ht="25.5" customHeight="1" thickBot="1" x14ac:dyDescent="0.25">
      <c r="A15" s="247" t="s">
        <v>48</v>
      </c>
      <c r="B15" s="248" t="s">
        <v>5</v>
      </c>
      <c r="C15" s="249" t="s">
        <v>8</v>
      </c>
      <c r="D15" s="249" t="s">
        <v>9</v>
      </c>
      <c r="E15" s="250" t="s">
        <v>10</v>
      </c>
      <c r="F15" s="251" t="s">
        <v>49</v>
      </c>
      <c r="G15" s="252" t="s">
        <v>50</v>
      </c>
      <c r="H15" s="253" t="s">
        <v>49</v>
      </c>
      <c r="I15" s="249" t="s">
        <v>50</v>
      </c>
      <c r="J15" s="251" t="s">
        <v>49</v>
      </c>
      <c r="K15" s="252" t="s">
        <v>50</v>
      </c>
      <c r="L15" s="253" t="s">
        <v>49</v>
      </c>
      <c r="M15" s="249" t="s">
        <v>50</v>
      </c>
      <c r="N15" s="251" t="s">
        <v>49</v>
      </c>
    </row>
    <row r="16" spans="1:14" s="59" customFormat="1" ht="11.25" customHeight="1" thickBot="1" x14ac:dyDescent="0.25">
      <c r="A16" s="254" t="s">
        <v>51</v>
      </c>
      <c r="B16" s="255" t="s">
        <v>52</v>
      </c>
      <c r="C16" s="256"/>
      <c r="D16" s="257"/>
      <c r="E16" s="257"/>
      <c r="F16" s="257"/>
      <c r="G16" s="258"/>
      <c r="H16" s="259"/>
      <c r="I16" s="260"/>
      <c r="J16" s="261"/>
      <c r="K16" s="258"/>
      <c r="L16" s="259"/>
      <c r="M16" s="260"/>
      <c r="N16" s="261"/>
    </row>
    <row r="17" spans="1:19" s="60" customFormat="1" ht="12" x14ac:dyDescent="0.2">
      <c r="A17" s="262">
        <v>1</v>
      </c>
      <c r="B17" s="263" t="str">
        <f>VLOOKUP($A17,'Sesc Urubici'!$B$23:$K$41,2,FALSE)</f>
        <v>SERVIÇOS PRELIMINARES</v>
      </c>
      <c r="C17" s="264">
        <f>'Sesc Urubici'!I27</f>
        <v>0</v>
      </c>
      <c r="D17" s="264">
        <f>'Sesc Urubici'!J27</f>
        <v>0</v>
      </c>
      <c r="E17" s="265">
        <f>C17+D17</f>
        <v>0</v>
      </c>
      <c r="F17" s="266" t="e">
        <f>(E17/E$20)*100</f>
        <v>#DIV/0!</v>
      </c>
      <c r="G17" s="267">
        <f>C17*H17</f>
        <v>0</v>
      </c>
      <c r="H17" s="268"/>
      <c r="I17" s="264">
        <f>J17*D17</f>
        <v>0</v>
      </c>
      <c r="J17" s="269"/>
      <c r="K17" s="267">
        <f>C17*L17</f>
        <v>0</v>
      </c>
      <c r="L17" s="268"/>
      <c r="M17" s="264">
        <f>D17*N17</f>
        <v>0</v>
      </c>
      <c r="N17" s="269"/>
    </row>
    <row r="18" spans="1:19" s="60" customFormat="1" ht="12" x14ac:dyDescent="0.2">
      <c r="A18" s="270">
        <v>2</v>
      </c>
      <c r="B18" s="263" t="str">
        <f>VLOOKUP($A18,'Sesc Urubici'!$B$23:$K$41,2,FALSE)</f>
        <v>DEMOLIÇÃO</v>
      </c>
      <c r="C18" s="271">
        <f>'Sesc Urubici'!I38</f>
        <v>0</v>
      </c>
      <c r="D18" s="271">
        <f>'Sesc Urubici'!J38</f>
        <v>0</v>
      </c>
      <c r="E18" s="272">
        <f>C18+D18</f>
        <v>0</v>
      </c>
      <c r="F18" s="273" t="e">
        <f>(E18/E$20)*100</f>
        <v>#DIV/0!</v>
      </c>
      <c r="G18" s="350">
        <f t="shared" ref="G18:G19" si="0">C18*H18</f>
        <v>0</v>
      </c>
      <c r="H18" s="275"/>
      <c r="I18" s="276">
        <f t="shared" ref="I18:I19" si="1">J18*D18</f>
        <v>0</v>
      </c>
      <c r="J18" s="277"/>
      <c r="K18" s="274">
        <f>C18*L18</f>
        <v>0</v>
      </c>
      <c r="L18" s="275"/>
      <c r="M18" s="276">
        <f>D18*N18</f>
        <v>0</v>
      </c>
      <c r="N18" s="277"/>
    </row>
    <row r="19" spans="1:19" s="60" customFormat="1" ht="12" x14ac:dyDescent="0.2">
      <c r="A19" s="270">
        <v>3</v>
      </c>
      <c r="B19" s="263" t="str">
        <f>VLOOKUP($A19,'Sesc Urubici'!$B$29:$K$41,2,FALSE)</f>
        <v>SERVIÇOS FINAIS</v>
      </c>
      <c r="C19" s="349">
        <f>'Sesc Urubici'!I42</f>
        <v>0</v>
      </c>
      <c r="D19" s="349">
        <f>'Sesc Urubici'!J42</f>
        <v>0</v>
      </c>
      <c r="E19" s="272">
        <f t="shared" ref="E19" si="2">C19+D19</f>
        <v>0</v>
      </c>
      <c r="F19" s="273" t="e">
        <f>(E19/E$20)*100</f>
        <v>#DIV/0!</v>
      </c>
      <c r="G19" s="350">
        <f t="shared" si="0"/>
        <v>0</v>
      </c>
      <c r="H19" s="275"/>
      <c r="I19" s="349">
        <f t="shared" si="1"/>
        <v>0</v>
      </c>
      <c r="J19" s="277"/>
      <c r="K19" s="274">
        <f>C19*L19</f>
        <v>0</v>
      </c>
      <c r="L19" s="275"/>
      <c r="M19" s="276">
        <f>D19*N19</f>
        <v>0</v>
      </c>
      <c r="N19" s="277"/>
    </row>
    <row r="20" spans="1:19" s="59" customFormat="1" ht="12" x14ac:dyDescent="0.25">
      <c r="A20" s="280"/>
      <c r="B20" s="281" t="s">
        <v>34</v>
      </c>
      <c r="C20" s="282">
        <f>SUM(C17:C19)</f>
        <v>0</v>
      </c>
      <c r="D20" s="282">
        <f>SUM(D17:D19)</f>
        <v>0</v>
      </c>
      <c r="E20" s="283">
        <f>SUM(E17:E19)</f>
        <v>0</v>
      </c>
      <c r="F20" s="283" t="e">
        <f>SUM(F17:F19)</f>
        <v>#DIV/0!</v>
      </c>
      <c r="G20" s="278"/>
      <c r="H20" s="271"/>
      <c r="I20" s="271"/>
      <c r="J20" s="284"/>
      <c r="K20" s="278"/>
      <c r="L20" s="271"/>
      <c r="M20" s="271"/>
      <c r="N20" s="284"/>
    </row>
    <row r="21" spans="1:19" s="61" customFormat="1" ht="12" x14ac:dyDescent="0.25">
      <c r="A21" s="285"/>
      <c r="B21" s="286"/>
      <c r="C21" s="287"/>
      <c r="D21" s="288"/>
      <c r="E21" s="288"/>
      <c r="F21" s="288"/>
      <c r="G21" s="289"/>
      <c r="H21" s="290"/>
      <c r="I21" s="291"/>
      <c r="J21" s="292"/>
      <c r="K21" s="289"/>
      <c r="L21" s="290"/>
      <c r="M21" s="291"/>
      <c r="N21" s="292"/>
    </row>
    <row r="22" spans="1:19" s="62" customFormat="1" ht="12" x14ac:dyDescent="0.25">
      <c r="A22" s="293"/>
      <c r="B22" s="234" t="s">
        <v>40</v>
      </c>
      <c r="C22" s="282">
        <f>C20</f>
        <v>0</v>
      </c>
      <c r="D22" s="294"/>
      <c r="E22" s="294"/>
      <c r="F22" s="294"/>
      <c r="G22" s="295">
        <f>SUM(G17:G19)</f>
        <v>0</v>
      </c>
      <c r="H22" s="296" t="e">
        <f>G22/C20</f>
        <v>#DIV/0!</v>
      </c>
      <c r="I22" s="297"/>
      <c r="J22" s="298"/>
      <c r="K22" s="295">
        <f>SUM(K17:K19)</f>
        <v>0</v>
      </c>
      <c r="L22" s="296" t="e">
        <f>K22/C20</f>
        <v>#DIV/0!</v>
      </c>
      <c r="M22" s="297"/>
      <c r="N22" s="298"/>
    </row>
    <row r="23" spans="1:19" s="62" customFormat="1" ht="12" x14ac:dyDescent="0.25">
      <c r="A23" s="293"/>
      <c r="B23" s="234" t="s">
        <v>41</v>
      </c>
      <c r="C23" s="300"/>
      <c r="D23" s="282">
        <f>D20</f>
        <v>0</v>
      </c>
      <c r="E23" s="294"/>
      <c r="F23" s="294"/>
      <c r="G23" s="301"/>
      <c r="H23" s="297"/>
      <c r="I23" s="302">
        <f>SUM(I17:I19)</f>
        <v>0</v>
      </c>
      <c r="J23" s="303" t="e">
        <f>I23/D20</f>
        <v>#DIV/0!</v>
      </c>
      <c r="K23" s="301"/>
      <c r="L23" s="297"/>
      <c r="M23" s="302">
        <f>SUM(M17:M19)</f>
        <v>0</v>
      </c>
      <c r="N23" s="303" t="e">
        <f>M23/D20</f>
        <v>#DIV/0!</v>
      </c>
    </row>
    <row r="24" spans="1:19" s="62" customFormat="1" ht="12" x14ac:dyDescent="0.25">
      <c r="A24" s="293"/>
      <c r="B24" s="234"/>
      <c r="C24" s="300"/>
      <c r="D24" s="294"/>
      <c r="E24" s="294"/>
      <c r="F24" s="294"/>
      <c r="G24" s="301"/>
      <c r="H24" s="297"/>
      <c r="I24" s="291"/>
      <c r="J24" s="292"/>
      <c r="K24" s="301"/>
      <c r="L24" s="297"/>
      <c r="M24" s="291"/>
      <c r="N24" s="292"/>
    </row>
    <row r="25" spans="1:19" s="62" customFormat="1" ht="12" x14ac:dyDescent="0.25">
      <c r="A25" s="293"/>
      <c r="B25" s="234" t="s">
        <v>53</v>
      </c>
      <c r="C25" s="282">
        <f>+C20+C20*'Sesc Urubici'!E65/100</f>
        <v>0</v>
      </c>
      <c r="D25" s="294"/>
      <c r="E25" s="294"/>
      <c r="F25" s="294"/>
      <c r="G25" s="295">
        <f>G22*'Sesc Urubici'!A65/100</f>
        <v>0</v>
      </c>
      <c r="H25" s="296"/>
      <c r="I25" s="297"/>
      <c r="J25" s="298"/>
      <c r="K25" s="295">
        <f>K22*'Sesc Urubici'!E65/100</f>
        <v>0</v>
      </c>
      <c r="L25" s="296"/>
      <c r="M25" s="297"/>
      <c r="N25" s="298"/>
    </row>
    <row r="26" spans="1:19" s="62" customFormat="1" ht="12" x14ac:dyDescent="0.25">
      <c r="A26" s="293"/>
      <c r="B26" s="234" t="s">
        <v>54</v>
      </c>
      <c r="C26" s="300"/>
      <c r="D26" s="282">
        <f>+D20+D20*'Sesc Urubici'!E65/100</f>
        <v>0</v>
      </c>
      <c r="E26" s="294"/>
      <c r="F26" s="294"/>
      <c r="G26" s="301"/>
      <c r="H26" s="304"/>
      <c r="I26" s="302">
        <f>I23*'Sesc Urubici'!A65/100</f>
        <v>0</v>
      </c>
      <c r="J26" s="303"/>
      <c r="K26" s="301"/>
      <c r="L26" s="304"/>
      <c r="M26" s="302">
        <f>M23*'Sesc Urubici'!E65/100</f>
        <v>0</v>
      </c>
      <c r="N26" s="303"/>
    </row>
    <row r="27" spans="1:19" s="62" customFormat="1" ht="12" x14ac:dyDescent="0.25">
      <c r="A27" s="305"/>
      <c r="B27" s="306" t="s">
        <v>55</v>
      </c>
      <c r="C27" s="300"/>
      <c r="D27" s="307"/>
      <c r="E27" s="282">
        <f>+E20+E20*'Sesc Urubici'!E65/100</f>
        <v>0</v>
      </c>
      <c r="F27" s="307"/>
      <c r="G27" s="308"/>
      <c r="H27" s="309"/>
      <c r="I27" s="310"/>
      <c r="J27" s="311"/>
      <c r="K27" s="308"/>
      <c r="L27" s="309"/>
      <c r="M27" s="310"/>
      <c r="N27" s="311"/>
    </row>
    <row r="28" spans="1:19" s="62" customFormat="1" ht="12" x14ac:dyDescent="0.25">
      <c r="A28" s="305"/>
      <c r="B28" s="306"/>
      <c r="C28" s="312"/>
      <c r="D28" s="307"/>
      <c r="E28" s="307"/>
      <c r="F28" s="307"/>
      <c r="G28" s="308"/>
      <c r="H28" s="309"/>
      <c r="I28" s="310"/>
      <c r="J28" s="311"/>
      <c r="K28" s="308"/>
      <c r="L28" s="309"/>
      <c r="M28" s="310"/>
      <c r="N28" s="311"/>
    </row>
    <row r="29" spans="1:19" s="62" customFormat="1" ht="12" x14ac:dyDescent="0.25">
      <c r="A29" s="305"/>
      <c r="B29" s="306" t="s">
        <v>56</v>
      </c>
      <c r="C29" s="312"/>
      <c r="D29" s="307"/>
      <c r="E29" s="307"/>
      <c r="F29" s="307"/>
      <c r="G29" s="313"/>
      <c r="H29" s="309"/>
      <c r="I29" s="310">
        <f>G25+I26</f>
        <v>0</v>
      </c>
      <c r="J29" s="311" t="e">
        <f>I29/A27</f>
        <v>#DIV/0!</v>
      </c>
      <c r="K29" s="313"/>
      <c r="L29" s="309"/>
      <c r="M29" s="310">
        <f>K25+M26</f>
        <v>0</v>
      </c>
      <c r="N29" s="311" t="e">
        <f>M29/E27</f>
        <v>#DIV/0!</v>
      </c>
    </row>
    <row r="30" spans="1:19" s="62" customFormat="1" ht="12" x14ac:dyDescent="0.25">
      <c r="A30" s="305"/>
      <c r="B30" s="306" t="s">
        <v>57</v>
      </c>
      <c r="C30" s="312"/>
      <c r="D30" s="307"/>
      <c r="E30" s="307"/>
      <c r="F30" s="307"/>
      <c r="G30" s="313"/>
      <c r="H30" s="309"/>
      <c r="I30" s="310">
        <f>I29</f>
        <v>0</v>
      </c>
      <c r="J30" s="311" t="e">
        <f>J29</f>
        <v>#DIV/0!</v>
      </c>
      <c r="K30" s="313"/>
      <c r="L30" s="309"/>
      <c r="M30" s="310">
        <f>M29</f>
        <v>0</v>
      </c>
      <c r="N30" s="311" t="e">
        <f>N29+J30</f>
        <v>#DIV/0!</v>
      </c>
    </row>
    <row r="31" spans="1:19" s="62" customFormat="1" ht="12" thickBot="1" x14ac:dyDescent="0.25">
      <c r="A31" s="314"/>
      <c r="B31" s="315"/>
      <c r="C31" s="316"/>
      <c r="D31" s="317"/>
      <c r="E31" s="317"/>
      <c r="F31" s="317"/>
      <c r="G31" s="318"/>
      <c r="H31" s="319"/>
      <c r="I31" s="319"/>
      <c r="J31" s="320"/>
      <c r="K31" s="318"/>
      <c r="L31" s="319"/>
      <c r="M31" s="319"/>
      <c r="N31" s="320"/>
    </row>
    <row r="32" spans="1:19" x14ac:dyDescent="0.25">
      <c r="A32" s="321"/>
      <c r="B32" s="299"/>
      <c r="C32" s="322"/>
      <c r="D32" s="322"/>
      <c r="E32" s="322"/>
      <c r="F32" s="322"/>
      <c r="G32" s="63"/>
      <c r="H32" s="63"/>
      <c r="I32" s="323"/>
      <c r="J32" s="323"/>
      <c r="K32" s="63"/>
      <c r="L32" s="63"/>
      <c r="M32" s="323"/>
      <c r="N32" s="323"/>
      <c r="O32" s="299"/>
      <c r="P32" s="299"/>
      <c r="Q32" s="299"/>
      <c r="R32" s="299"/>
      <c r="S32" s="299"/>
    </row>
    <row r="33" spans="1:19" x14ac:dyDescent="0.25">
      <c r="A33" s="321"/>
      <c r="B33" s="324" t="s">
        <v>13</v>
      </c>
      <c r="C33" s="325"/>
      <c r="D33" s="326"/>
      <c r="E33" s="327"/>
      <c r="F33" s="327"/>
      <c r="G33" s="328"/>
      <c r="H33" s="328"/>
      <c r="I33" s="323"/>
      <c r="J33" s="323"/>
      <c r="K33" s="328"/>
      <c r="L33" s="328"/>
      <c r="M33" s="323"/>
      <c r="N33" s="323"/>
      <c r="O33" s="299"/>
      <c r="P33" s="299"/>
      <c r="Q33" s="299"/>
      <c r="R33" s="299"/>
      <c r="S33" s="299"/>
    </row>
    <row r="34" spans="1:19" x14ac:dyDescent="0.25">
      <c r="A34" s="321"/>
      <c r="B34" s="329" t="s">
        <v>38</v>
      </c>
      <c r="C34" s="330"/>
      <c r="D34" s="331"/>
      <c r="E34" s="332"/>
      <c r="F34" s="332"/>
      <c r="G34" s="328"/>
      <c r="H34" s="328"/>
      <c r="I34" s="323"/>
      <c r="J34" s="323"/>
      <c r="K34" s="328"/>
      <c r="L34" s="328"/>
      <c r="M34" s="323"/>
      <c r="N34" s="323"/>
      <c r="O34" s="299"/>
      <c r="P34" s="299"/>
      <c r="Q34" s="299"/>
      <c r="R34" s="299"/>
      <c r="S34" s="299"/>
    </row>
    <row r="35" spans="1:19" x14ac:dyDescent="0.25">
      <c r="A35" s="321"/>
      <c r="B35" s="329" t="s">
        <v>39</v>
      </c>
      <c r="C35" s="330"/>
      <c r="D35" s="333"/>
      <c r="E35" s="332"/>
      <c r="F35" s="332"/>
      <c r="G35" s="328"/>
      <c r="H35" s="328"/>
      <c r="I35" s="323"/>
      <c r="J35" s="323"/>
      <c r="K35" s="328"/>
      <c r="L35" s="328"/>
      <c r="M35" s="323"/>
      <c r="N35" s="323"/>
      <c r="O35" s="299"/>
      <c r="P35" s="299"/>
      <c r="Q35" s="299"/>
      <c r="R35" s="299"/>
      <c r="S35" s="299"/>
    </row>
    <row r="36" spans="1:19" x14ac:dyDescent="0.25">
      <c r="A36" s="321"/>
      <c r="B36" s="279"/>
      <c r="C36" s="279"/>
      <c r="D36" s="279"/>
      <c r="E36" s="279"/>
      <c r="F36" s="279"/>
      <c r="G36" s="328"/>
      <c r="H36" s="328"/>
      <c r="I36" s="323"/>
      <c r="J36" s="323"/>
      <c r="K36" s="328"/>
      <c r="L36" s="328"/>
      <c r="M36" s="323"/>
      <c r="N36" s="323"/>
      <c r="O36" s="299"/>
      <c r="P36" s="299"/>
      <c r="Q36" s="299"/>
      <c r="R36" s="299"/>
      <c r="S36" s="299"/>
    </row>
    <row r="37" spans="1:19" x14ac:dyDescent="0.25">
      <c r="A37" s="321"/>
      <c r="B37" s="279"/>
      <c r="C37" s="279"/>
      <c r="D37" s="279"/>
      <c r="E37" s="279"/>
      <c r="F37" s="279"/>
      <c r="G37" s="334"/>
      <c r="H37" s="334"/>
      <c r="I37" s="323"/>
      <c r="J37" s="323"/>
      <c r="K37" s="334"/>
      <c r="L37" s="334"/>
      <c r="M37" s="323"/>
      <c r="N37" s="323"/>
      <c r="O37" s="299"/>
      <c r="P37" s="299"/>
      <c r="Q37" s="299"/>
      <c r="R37" s="299"/>
      <c r="S37" s="299"/>
    </row>
    <row r="38" spans="1:19" x14ac:dyDescent="0.25">
      <c r="A38" s="321"/>
      <c r="B38" s="279"/>
      <c r="C38" s="279"/>
      <c r="D38" s="335"/>
      <c r="E38" s="336" t="s">
        <v>14</v>
      </c>
      <c r="F38" s="335"/>
      <c r="G38" s="323"/>
      <c r="H38" s="323"/>
      <c r="I38" s="323"/>
      <c r="J38" s="323"/>
      <c r="K38" s="323"/>
      <c r="L38" s="323"/>
      <c r="M38" s="323"/>
      <c r="N38" s="323"/>
      <c r="O38" s="299"/>
      <c r="P38" s="299"/>
      <c r="Q38" s="299"/>
      <c r="R38" s="299"/>
      <c r="S38" s="299"/>
    </row>
  </sheetData>
  <mergeCells count="1">
    <mergeCell ref="B2:N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orientation="landscape" r:id="rId1"/>
  <headerFooter alignWithMargins="0"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6B6ED4538E194BAF78F13EB96F2F86" ma:contentTypeVersion="21" ma:contentTypeDescription="Crie um novo documento." ma:contentTypeScope="" ma:versionID="bd4b53f7543df4c7d25530180ef5d6cf">
  <xsd:schema xmlns:xsd="http://www.w3.org/2001/XMLSchema" xmlns:xs="http://www.w3.org/2001/XMLSchema" xmlns:p="http://schemas.microsoft.com/office/2006/metadata/properties" xmlns:ns1="http://schemas.microsoft.com/sharepoint/v3" xmlns:ns2="f05a4387-5b93-4166-bc98-7f5883bbf940" xmlns:ns3="87847bdd-0d1e-4443-ba0f-c590836cc127" targetNamespace="http://schemas.microsoft.com/office/2006/metadata/properties" ma:root="true" ma:fieldsID="2073c6539d2b50a8b933170505c84842" ns1:_="" ns2:_="" ns3:_="">
    <xsd:import namespace="http://schemas.microsoft.com/sharepoint/v3"/>
    <xsd:import namespace="f05a4387-5b93-4166-bc98-7f5883bbf940"/>
    <xsd:import namespace="87847bdd-0d1e-4443-ba0f-c590836cc1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a4387-5b93-4166-bc98-7f5883bbf9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tatus de liberação" ma:internalName="Status_x0020_de_x0020_libera_x00e7__x00e3_o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Marcações de imagem" ma:readOnly="false" ma:fieldId="{5cf76f15-5ced-4ddc-b409-7134ff3c332f}" ma:taxonomyMulti="true" ma:sspId="c79109d5-e067-4a55-9611-ccbaa98b80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847bdd-0d1e-4443-ba0f-c590836cc12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6dbf7a9-4a9d-45a6-9858-3a2d5251772f}" ma:internalName="TaxCatchAll" ma:showField="CatchAllData" ma:web="87847bdd-0d1e-4443-ba0f-c590836cc1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f05a4387-5b93-4166-bc98-7f5883bbf940">
      <Terms xmlns="http://schemas.microsoft.com/office/infopath/2007/PartnerControls"/>
    </lcf76f155ced4ddcb4097134ff3c332f>
    <_Flow_SignoffStatus xmlns="f05a4387-5b93-4166-bc98-7f5883bbf940" xsi:nil="true"/>
    <_ip_UnifiedCompliancePolicyProperties xmlns="http://schemas.microsoft.com/sharepoint/v3" xsi:nil="true"/>
    <TaxCatchAll xmlns="87847bdd-0d1e-4443-ba0f-c590836cc127" xsi:nil="true"/>
  </documentManagement>
</p:properties>
</file>

<file path=customXml/itemProps1.xml><?xml version="1.0" encoding="utf-8"?>
<ds:datastoreItem xmlns:ds="http://schemas.openxmlformats.org/officeDocument/2006/customXml" ds:itemID="{8F495C49-2C05-4798-8111-E573BF0792C5}"/>
</file>

<file path=customXml/itemProps2.xml><?xml version="1.0" encoding="utf-8"?>
<ds:datastoreItem xmlns:ds="http://schemas.openxmlformats.org/officeDocument/2006/customXml" ds:itemID="{C5B84DEA-F792-496E-B353-8EC3C7A36E6A}"/>
</file>

<file path=customXml/itemProps3.xml><?xml version="1.0" encoding="utf-8"?>
<ds:datastoreItem xmlns:ds="http://schemas.openxmlformats.org/officeDocument/2006/customXml" ds:itemID="{B12DED89-51F8-4549-A270-ED75E961BC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Sesc Urubici</vt:lpstr>
      <vt:lpstr>Cronograma Físico Finaceiro</vt:lpstr>
      <vt:lpstr>'Sesc Urubici'!Area_de_impressao</vt:lpstr>
      <vt:lpstr>'Sesc Urubici'!Titulos_de_impressao</vt:lpstr>
    </vt:vector>
  </TitlesOfParts>
  <Company>SESC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SESC</dc:creator>
  <cp:lastModifiedBy>VICENTE DE SOUSA PARENTE</cp:lastModifiedBy>
  <cp:lastPrinted>2023-11-30T14:37:00Z</cp:lastPrinted>
  <dcterms:created xsi:type="dcterms:W3CDTF">2001-02-15T17:16:09Z</dcterms:created>
  <dcterms:modified xsi:type="dcterms:W3CDTF">2024-09-19T17:52:43Z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0x0101008A6B6ED4538E194BAF78F13EB96F2F86</vt:lpwstr>
  </property>
</Properties>
</file>